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dericogarcia\Documents\My documents\KPMG - Advisory\Cursos\Jornada AI 2022\"/>
    </mc:Choice>
  </mc:AlternateContent>
  <xr:revisionPtr revIDLastSave="0" documentId="13_ncr:1_{3B0C961F-A5C0-4800-B8CE-85D58A81BAFF}" xr6:coauthVersionLast="47" xr6:coauthVersionMax="47" xr10:uidLastSave="{00000000-0000-0000-0000-000000000000}"/>
  <bookViews>
    <workbookView xWindow="-110" yWindow="-110" windowWidth="19420" windowHeight="10420" xr2:uid="{4112DEEA-C140-4156-940E-A0C314C0C0DE}"/>
  </bookViews>
  <sheets>
    <sheet name="Afirmaciones" sheetId="1" r:id="rId1"/>
    <sheet name="Resultados_Nivel Madurez AC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9" i="1"/>
  <c r="H15" i="1" s="1"/>
  <c r="H18" i="1" s="1"/>
  <c r="C28" i="3" s="1"/>
  <c r="I9" i="1"/>
  <c r="G9" i="1"/>
  <c r="G15" i="1" s="1"/>
  <c r="G18" i="1" s="1"/>
  <c r="F24" i="3" s="1"/>
  <c r="H8" i="1"/>
  <c r="I8" i="1"/>
  <c r="G8" i="1"/>
  <c r="H10" i="1"/>
  <c r="H16" i="1" s="1"/>
  <c r="I10" i="1"/>
  <c r="I16" i="1" s="1"/>
  <c r="G10" i="1"/>
  <c r="G11" i="1" l="1"/>
  <c r="I11" i="1"/>
  <c r="H11" i="1"/>
  <c r="H17" i="1"/>
  <c r="J8" i="1"/>
  <c r="J10" i="1"/>
  <c r="G16" i="1"/>
  <c r="G17" i="1" s="1"/>
  <c r="I15" i="1"/>
  <c r="J9" i="1"/>
  <c r="I18" i="1" l="1"/>
  <c r="I17" i="1"/>
  <c r="G22" i="1" l="1"/>
  <c r="C24" i="3" s="1"/>
  <c r="F28" i="3"/>
  <c r="H22" i="1" l="1"/>
</calcChain>
</file>

<file path=xl/sharedStrings.xml><?xml version="1.0" encoding="utf-8"?>
<sst xmlns="http://schemas.openxmlformats.org/spreadsheetml/2006/main" count="202" uniqueCount="99">
  <si>
    <t>Componente</t>
  </si>
  <si>
    <t>Estructura</t>
  </si>
  <si>
    <t>Se establece un conjunto predefinido de análisis y métricas para identificar y priorizar los riesgos emergentes y los cambios conocidos que permiten  la evaluación continua de riesgos.</t>
  </si>
  <si>
    <t>La evaluación continua de riesgos incluye datos internos, externos, estructurados, no estructurados, de fuente origen y de nivel de gestión.</t>
  </si>
  <si>
    <t>Personas</t>
  </si>
  <si>
    <t>Auditoría Interna ofrece aseguramiento y asesoramiento continuo sobre la gestión de riesgos de la organización.</t>
  </si>
  <si>
    <t>Tecnología</t>
  </si>
  <si>
    <t>Auditoría Interna utiliza técncias de ETL para ejecutar las pruebas de análisis e informes automatizados para la evaluación continua de riesgos.</t>
  </si>
  <si>
    <t>La integración del uso de D&amp;A en los  Programas de Auditoría permite obtener pruebas automatizadas.</t>
  </si>
  <si>
    <t>Actividades de auditoría con capacidad de D&amp;A repetibles y sostenibles centrados en objetivos, tendencias, patrones, excepciones y causas raíz relacionadas con auditorías específicas.</t>
  </si>
  <si>
    <t>Amplio uso de información cuantitativa como parte del proceso anual de evaluación de riesgos y planificación de auditorías.</t>
  </si>
  <si>
    <t>Se han desarrollado procesos de aseguramiento continuo en torno a áreas regulatorias clave.</t>
  </si>
  <si>
    <t>Los profesionales de auditoría cuentan con un Plan de Capacitación para la continua actualización de conocimientos y habilidades en el uso de herramientas tecnológicas de D&amp;A.</t>
  </si>
  <si>
    <t>No</t>
  </si>
  <si>
    <t>Total</t>
  </si>
  <si>
    <t>Si</t>
  </si>
  <si>
    <t>Rangos por componente</t>
  </si>
  <si>
    <t>Calificación por componente</t>
  </si>
  <si>
    <t>Peso por componente</t>
  </si>
  <si>
    <t>Afirmaciones</t>
  </si>
  <si>
    <r>
      <t xml:space="preserve">La metodología para el análisis de datos se encuentra institucionalizada y es utilizada en más del </t>
    </r>
    <r>
      <rPr>
        <b/>
        <sz val="11"/>
        <color theme="1"/>
        <rFont val="Univers 45 Light"/>
      </rPr>
      <t xml:space="preserve">85% </t>
    </r>
    <r>
      <rPr>
        <sz val="11"/>
        <color theme="1"/>
        <rFont val="Univers 45 Light"/>
      </rPr>
      <t>de los proyectos de Auditoría Interna, incluyendo el impacto derivado de las incidencias detectadas.</t>
    </r>
  </si>
  <si>
    <t>Evaluación</t>
  </si>
  <si>
    <t>Instrucciones:</t>
  </si>
  <si>
    <t xml:space="preserve">Resultados obtenidos </t>
  </si>
  <si>
    <t>Total de afirmaciones</t>
  </si>
  <si>
    <t>Componentes evaluados</t>
  </si>
  <si>
    <t>Verificación*</t>
  </si>
  <si>
    <t>Proporciones por evaluación ("Si" y "No")</t>
  </si>
  <si>
    <t xml:space="preserve">*Esta verificación permite conocer si hubo alguna afirmación sin una evaluación.  
El objetivo es que todas las afirmaciones sean evaluadas. </t>
  </si>
  <si>
    <t>Afirmaciones con evaluación "Si"</t>
  </si>
  <si>
    <t>Afirmaciones con evaluación"No"</t>
  </si>
  <si>
    <r>
      <rPr>
        <b/>
        <sz val="14"/>
        <rFont val="Univers 45 Light"/>
      </rPr>
      <t>%</t>
    </r>
    <r>
      <rPr>
        <b/>
        <sz val="11"/>
        <rFont val="Univers 45 Light"/>
      </rPr>
      <t xml:space="preserve"> Afirmaciones con evaluación "Si"</t>
    </r>
  </si>
  <si>
    <r>
      <rPr>
        <b/>
        <sz val="14"/>
        <rFont val="Univers 45 Light"/>
      </rPr>
      <t>%</t>
    </r>
    <r>
      <rPr>
        <b/>
        <sz val="11"/>
        <rFont val="Univers 45 Light"/>
      </rPr>
      <t xml:space="preserve"> Afirmaciones con evaluación"No"</t>
    </r>
  </si>
  <si>
    <t>Suma de Afirmaciones con evaluación "Si" y "No"</t>
  </si>
  <si>
    <t>Estatus**</t>
  </si>
  <si>
    <t>Calificación final obtenida</t>
  </si>
  <si>
    <t>1. Estructura</t>
  </si>
  <si>
    <t>2. Personas</t>
  </si>
  <si>
    <t>3. Tecnología</t>
  </si>
  <si>
    <t>de 5</t>
  </si>
  <si>
    <r>
      <t>Elementos de la evaluación del Nivel de Madurez 
(</t>
    </r>
    <r>
      <rPr>
        <b/>
        <i/>
        <sz val="16"/>
        <color theme="0"/>
        <rFont val="Univers 45 Light"/>
      </rPr>
      <t>calificación promedio por componente</t>
    </r>
    <r>
      <rPr>
        <b/>
        <sz val="16"/>
        <color theme="0"/>
        <rFont val="Univers 45 Light"/>
      </rPr>
      <t>)</t>
    </r>
  </si>
  <si>
    <t xml:space="preserve">Resultado general </t>
  </si>
  <si>
    <t>Objetivo:</t>
  </si>
  <si>
    <t>Resultados obtenidos:</t>
  </si>
  <si>
    <t>Resumen general:</t>
  </si>
  <si>
    <t>El modelo de madurez ayuda a visualizar el estado actual de la Auditoría Interna basada en D&amp;A en una escala de madurez a través de cinco elementos que conforman este modelo, los cuales representan un conjunto de mejores prácticas globales que permite a las Auditorías Internas construir y evaluar las capacidades clave que enfrentan ante los desafíos tecnológicos.
Seguidamente se presentan los niveles de madurez utilizados:</t>
  </si>
  <si>
    <t>Descripción de los  niveles de madurez utilizados:</t>
  </si>
  <si>
    <t>•	Existencia de políticas y metodologías para el uso de herramientas informáticas y analíticas.
•	El uso de las herramientas adoptadas por la auditoría es promovido por la Dirección de Auditoría Interna.
•	Se promueve el uso de datos a nivel de informes y algunos diagnósticos para las evaluaciones de riesgos.
•	Los datos de origen interno son utilizados para identificar entidades, terceros, cuentas y transacciones para evaluar el alcance de la auditoría y/o la ejecución de la auditoría.
•	Los análisis de datos se incluyen en algunos diagnósticos. 
•	Existe un uso limitado de datos externos o no estructurados.
•	Se hace uso de herramientas informáticas en más del 50% del ciclo de vida de las auditorías.
•	Los profesionales de auditoría cuentan con un nivel de conocimiento que les permite utilizar  herramientas tecnológicas para el procesamiento y análisis de la información.</t>
  </si>
  <si>
    <t>•	Los sistemas pueden ser utilizados para habilitar la evaluación continua de riesgos.
•	Los controles clave automatizados están habilitados. El monitoreo de activos de la organización está habilitado con tecnología GRC (Gobierno, Riesgo y Cumplimiento) y monitoreado por la empresa (entornos ERP de instancia única).
•	La metodología de Auditoría Interna utiliza como insumo los resultados de los procesos de monitoreo de activos de la empresa, utilizando las mismas fuentes de datos que la administración.
•	Los análisis incluyen principalmente descriptivos y diagnósticos, principalmente utilizando datos estructurados internos
•	Las prácticas desarrolladas en niveles básicos que han evolucionado hasta los avanzados se utilizan para mejorar continuamente los procesos, procedimientos y resultados de los análisis.
•	Rediseño de los procedimientos de análisis.</t>
  </si>
  <si>
    <t>•	Se han desarrollado procesos de aseguramiento continuo en torno a áreas regulatorias clave, como regulaciones seleccionadas relacionadas con el cuidado de la salud y los servicios financieros o regulaciones neutrales de la industria.
•	Controles automatizados optimizados, GRC (Gobierno, Riesgo y Cumplimiento) y monitoreo de propiedad empresarial implementado.
•	La evaluación continua de riesgos incluye datos internos, externos, estructurados, no estructurados, de fuente origen y de nivel de gestión.
•	Los procedimientos de auditoría están diseñados para verificar los datos de origen  y los datos a nivel de informes de gestión.
•	Actividades de auditoría con capacidad de D&amp;A repetibles y sostenibles centrados en objetivos, tendencias, patrones, excepciones y causas raíz relacionadas con auditorías específicas.
•	Mayor uso de analítica predictiva y cognitiva
•	Auditoría Interna ofrece aseguramiento y asesoramiento continuo sobre la gestión de riesgos de la organización.</t>
  </si>
  <si>
    <t>Herramienta para evaluar el nivel de madurez de la A.I. basada en el 
análisis de datos</t>
  </si>
  <si>
    <r>
      <rPr>
        <b/>
        <sz val="30"/>
        <color theme="0"/>
        <rFont val="Univers 45 Light"/>
      </rPr>
      <t>1</t>
    </r>
    <r>
      <rPr>
        <sz val="11"/>
        <color theme="0"/>
        <rFont val="Univers 45 Light"/>
      </rPr>
      <t xml:space="preserve">
</t>
    </r>
    <r>
      <rPr>
        <b/>
        <sz val="11"/>
        <color theme="0"/>
        <rFont val="Univers 45 Light"/>
      </rPr>
      <t xml:space="preserve">
Auditoría Tradicional
</t>
    </r>
  </si>
  <si>
    <r>
      <rPr>
        <b/>
        <sz val="30"/>
        <color theme="0"/>
        <rFont val="Univers 45 Light"/>
      </rPr>
      <t>2</t>
    </r>
    <r>
      <rPr>
        <b/>
        <sz val="11"/>
        <color theme="0"/>
        <rFont val="Univers 45 Light"/>
      </rPr>
      <t xml:space="preserve">
Analítica Integrada</t>
    </r>
  </si>
  <si>
    <r>
      <rPr>
        <b/>
        <sz val="30"/>
        <color theme="0"/>
        <rFont val="Univers 45 Light"/>
      </rPr>
      <t>3</t>
    </r>
    <r>
      <rPr>
        <b/>
        <sz val="11"/>
        <color theme="0"/>
        <rFont val="Univers 45 Light"/>
      </rPr>
      <t xml:space="preserve">
Evaluación continua de riesgos y auditoría continua</t>
    </r>
  </si>
  <si>
    <r>
      <rPr>
        <b/>
        <sz val="30"/>
        <color theme="0"/>
        <rFont val="Univers 45 Light"/>
      </rPr>
      <t>4</t>
    </r>
    <r>
      <rPr>
        <b/>
        <sz val="11"/>
        <color theme="0"/>
        <rFont val="Univers 45 Light"/>
      </rPr>
      <t xml:space="preserve">
Auditoria continua integrada y monitoreo continuo</t>
    </r>
  </si>
  <si>
    <r>
      <rPr>
        <b/>
        <sz val="30"/>
        <color theme="0"/>
        <rFont val="Univers 45 Light"/>
      </rPr>
      <t>5</t>
    </r>
    <r>
      <rPr>
        <b/>
        <sz val="11"/>
        <color theme="0"/>
        <rFont val="Univers 45 Light"/>
      </rPr>
      <t xml:space="preserve">
Aseguramiento continuo de la gestión del riesgo</t>
    </r>
  </si>
  <si>
    <t>Evaluar el Nivel de Madurez Actual de la Auditoría Interna basada en D&amp;A.</t>
  </si>
  <si>
    <r>
      <t xml:space="preserve">•	Existe un enfoque analítico durante el desarrollo de las auditorías.
•	Uso limitado de información cuantitativa como parte del proceso anual de evaluación de riesgos y planificación de auditorías.
•	Uso limitado de D&amp;A en la ejecución de auditorías e informes, principalmente descriptivos.
•	Se depende de un número pequeño de personas con habilidades en el uso de herramientas informáticas, que se emplean en menos de un </t>
    </r>
    <r>
      <rPr>
        <b/>
        <sz val="11"/>
        <color theme="1"/>
        <rFont val="Univers 45 Light"/>
      </rPr>
      <t>60%</t>
    </r>
    <r>
      <rPr>
        <sz val="11"/>
        <color theme="1"/>
        <rFont val="Univers 45 Light"/>
      </rPr>
      <t xml:space="preserve"> de los proyectos de Auditoría Interna.</t>
    </r>
  </si>
  <si>
    <r>
      <t xml:space="preserve">•	Auditoría Interna utiliza técnicas de ETL para ejecutar las pruebas de análisis e informes automatizados para la evaluación continua de riesgos.
•	Se establece un conjunto predefinido de análisis y métricas para identificar y priorizar los riesgos emergentes y los cambios conocidos que permiten a la evaluación continua de riesgos.
•	Los procesos comerciales clave tienen análisis automatizados (a nivel de informe y datos de origen) para la planificación, el alcance y la ejecución de la auditoría.
•	La integración del uso de D&amp;A en los Programas de Auditoría permite obtener pruebas automatizadas.
•	Se ha adoptado el uso de técnicas descriptivas, predictivas y prescriptivas, utilizando datos externos ó no estructurados.
•	La metodología está institucionalizada y es usada en más del </t>
    </r>
    <r>
      <rPr>
        <b/>
        <sz val="11"/>
        <color theme="1"/>
        <rFont val="Univers 45 Light"/>
      </rPr>
      <t>70%</t>
    </r>
    <r>
      <rPr>
        <sz val="11"/>
        <color theme="1"/>
        <rFont val="Univers 45 Light"/>
      </rPr>
      <t xml:space="preserve"> de los proyectos de Auditoría Interna, incluyendo el impacto derivado de las incidencias detectadas.</t>
    </r>
  </si>
  <si>
    <t>Las prácticas desarrolladas se utilizan para mejorar continuamente los procesos, procedimientos y resultados de los análisis.</t>
  </si>
  <si>
    <t>Se dispone de personal capacitado en herramientas de visualización.</t>
  </si>
  <si>
    <t>Se dispone de personal con conocimientos en analítica predictiva.</t>
  </si>
  <si>
    <t>Se dispone de personal con conocimientos en el análisis de datos estructurados.</t>
  </si>
  <si>
    <t>Se dispone de personal con conocimientos en el análisis de datos no estructurados.</t>
  </si>
  <si>
    <t>Se dispone de políticas, procedimientos y metodologías para el desarrollo de las auditorías.</t>
  </si>
  <si>
    <t>El Plan de Trabajo de la Auditoría Interna se encuentra basado en riesgos.</t>
  </si>
  <si>
    <t>Los procesos clave tienen análisis automatizados para la planificación, alcance y ejecución de las auditorías.</t>
  </si>
  <si>
    <t>Los procedimientos de auditoria están diseñados para verificar los datos de origen subyacentes y los informes de gestión.</t>
  </si>
  <si>
    <t>Se dispone de auditoría continua, automatizada centrada en objetivos de auditoría específicos, tendencias, patrones, excepciones y causa raíz relacionadas.</t>
  </si>
  <si>
    <t>Se dispone de herramientas tecnológicas que permiten el análisis de datos.</t>
  </si>
  <si>
    <t>Se ha adoptado mayormente el uso de técnicas descriptivas en el análisis de datos.</t>
  </si>
  <si>
    <t>Amplio uso de datos no estructurados.</t>
  </si>
  <si>
    <t>Amplio uso de datos estructurados.</t>
  </si>
  <si>
    <t>Uso de D&amp;A en la ejecución de auditorías e informes, principalmente descriptivos.</t>
  </si>
  <si>
    <t>Uso de D&amp;A para realizar diagnósticos en la evaluación de riesgos.</t>
  </si>
  <si>
    <t>Se dispone de procesos repetibles y sostenibles, ETL automatizado y uso de análisis que permiten la evaluación continua de riesgos y auditoría.</t>
  </si>
  <si>
    <t>La tecnología se utiliza para auditar continuamente los procesos de monitoreo continuo de controles y monitoreo continuo de transacciones de la empresa, utilizando las mismas fuentes de datos que la Administración.</t>
  </si>
  <si>
    <t xml:space="preserve">Se realizan análisis de datos principalmente descriptivos y se realizan diagnósticos basados en datos  estructurados. </t>
  </si>
  <si>
    <t>Se dispone de herramientas tecnológicas para la gestión de riesgos.</t>
  </si>
  <si>
    <t>Las herramientas tecnológicas para la gestión de riesgos se encuentran integradas con los sistemas de informacion del negocio (ERP, CRM, entre otros)</t>
  </si>
  <si>
    <r>
      <t>Seguidamente se detallan afirmaciones según el componente. 
Para cada una de estas afirmaciones evalúe, indicando “</t>
    </r>
    <r>
      <rPr>
        <b/>
        <sz val="11"/>
        <color theme="1"/>
        <rFont val="Univers 45 Light"/>
      </rPr>
      <t>Si</t>
    </r>
    <r>
      <rPr>
        <sz val="11"/>
        <color theme="1"/>
        <rFont val="Univers 45 Light"/>
      </rPr>
      <t>” o “</t>
    </r>
    <r>
      <rPr>
        <b/>
        <sz val="11"/>
        <color theme="1"/>
        <rFont val="Univers 45 Light"/>
      </rPr>
      <t>No</t>
    </r>
    <r>
      <rPr>
        <sz val="11"/>
        <color theme="1"/>
        <rFont val="Univers 45 Light"/>
      </rPr>
      <t xml:space="preserve">” según su opinión y conocimiento. </t>
    </r>
  </si>
  <si>
    <t>Se dispone de políticas, procedimientos y metodologías para D&amp;A y/o Auditoría Continua.</t>
  </si>
  <si>
    <t xml:space="preserve">Los análisis de datos se enfocan en poblaciones completas. </t>
  </si>
  <si>
    <t>El uso de D&amp;A es ampliamente reconocido, a nivel de la entidad, como generador de valor para los estudios de Auditoría Interna, en el análisis y monitoreo de poblaciones completas.</t>
  </si>
  <si>
    <t>Se dispone de controles automatizados optimizados en los sistemas de información de la entidad.</t>
  </si>
  <si>
    <t xml:space="preserve">Se dispone de monitoreo continuo de controles y de transacciones mediante un enfoque sistemático y automatizado. </t>
  </si>
  <si>
    <t>El uso de las herramientas tecnológicas promovido por la Auditoría Interna cuenta con el aceptación y compromiso por parte de los órganos de gobernanza y la alta gerencia.</t>
  </si>
  <si>
    <t>La Auditoría Interna cuenta con profesionales encargados de ejecutar pruebas sustantivas y análiticas sobre muestras de datos.</t>
  </si>
  <si>
    <t>Se dispone de personal capacitado para la automatización y optimización de controles asociados con los sistemas de la entidad.</t>
  </si>
  <si>
    <t>Se dispone de personal con formación en tecnológias de información que apoya a la Auditoría Interna en la evaluación continua de riesgos y auditoría.</t>
  </si>
  <si>
    <t xml:space="preserve">Se cuenta con personal entrenado para la interpretación y el entendimiento de los datos y los resultados de los análisis. </t>
  </si>
  <si>
    <t>**La suma de los pesos por componente deberá ser igual a 100%. El estatus permite verificar que esta suma es correcta.  
El peso definido para cada componente pueden ser ajustado.</t>
  </si>
  <si>
    <t>Existe un enfoque hacia el análisis de datos durante el desarrollo de las auditorías.</t>
  </si>
  <si>
    <t>La Auditoría Interna cuenta con profesionales dedicados al análisis de datos sobre poblaciones completas, empleando herramientas de D&amp;A.</t>
  </si>
  <si>
    <t>Se dispone de personal capacitado en el desarrollo de dashboards.</t>
  </si>
  <si>
    <t>Se dispone de personal con conocimientos en analítica descriptiva.</t>
  </si>
  <si>
    <t xml:space="preserve">Se dispone de tecnología para el procesamiento y análisis de datos. </t>
  </si>
  <si>
    <t>Se combinan las técnicas de D&amp;A con modelaciones predictivas.</t>
  </si>
  <si>
    <t>Mayor uso de analítica predictiva e inteligencia artificial.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</si>
</sst>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Univers 45 Light"/>
    </font>
    <font>
      <sz val="11"/>
      <color theme="1"/>
      <name val="Univers 45 Light"/>
    </font>
    <font>
      <b/>
      <sz val="11"/>
      <color theme="1"/>
      <name val="Univers 45 Light"/>
    </font>
    <font>
      <sz val="11"/>
      <color rgb="FF005EB8"/>
      <name val="Univers 45 Light"/>
    </font>
    <font>
      <b/>
      <sz val="11"/>
      <color rgb="FF470A68"/>
      <name val="Univers 45 Light"/>
    </font>
    <font>
      <b/>
      <sz val="11"/>
      <color rgb="FF00338D"/>
      <name val="Univers 45 Light"/>
    </font>
    <font>
      <sz val="11"/>
      <color theme="0"/>
      <name val="Univers 45 Light"/>
    </font>
    <font>
      <sz val="11"/>
      <color rgb="FFB497FF"/>
      <name val="Univers 45 Light"/>
    </font>
    <font>
      <b/>
      <sz val="11"/>
      <color rgb="FFB497FF"/>
      <name val="Univers 45 Light"/>
    </font>
    <font>
      <b/>
      <sz val="11"/>
      <name val="Univers 45 Light"/>
    </font>
    <font>
      <sz val="9"/>
      <color theme="1"/>
      <name val="Univers 45 Light"/>
    </font>
    <font>
      <b/>
      <sz val="12"/>
      <name val="Univers 45 Light"/>
    </font>
    <font>
      <b/>
      <sz val="9"/>
      <color theme="1"/>
      <name val="Univers 45 Light"/>
    </font>
    <font>
      <b/>
      <sz val="14"/>
      <name val="Univers 45 Light"/>
    </font>
    <font>
      <b/>
      <sz val="16"/>
      <color theme="0"/>
      <name val="Univers 45 Light"/>
    </font>
    <font>
      <b/>
      <i/>
      <sz val="16"/>
      <color theme="0"/>
      <name val="Univers 45 Light"/>
    </font>
    <font>
      <b/>
      <sz val="18"/>
      <color theme="1"/>
      <name val="Univers 45 Light"/>
    </font>
    <font>
      <b/>
      <sz val="19"/>
      <color theme="0"/>
      <name val="Univers 45 Light"/>
    </font>
    <font>
      <b/>
      <sz val="36"/>
      <color theme="1"/>
      <name val="Univers for KPMG Cond"/>
      <family val="2"/>
    </font>
    <font>
      <sz val="20"/>
      <color theme="1"/>
      <name val="Univers for KPMG Cond"/>
      <family val="2"/>
    </font>
    <font>
      <b/>
      <sz val="36"/>
      <color theme="0"/>
      <name val="Univers for KPMG Cond"/>
      <family val="2"/>
    </font>
    <font>
      <b/>
      <sz val="12"/>
      <color theme="0"/>
      <name val="Univers for KPMG Cond"/>
      <family val="2"/>
    </font>
    <font>
      <sz val="12"/>
      <color theme="0"/>
      <name val="Univers for KPMG Cond"/>
      <family val="2"/>
    </font>
    <font>
      <b/>
      <sz val="30"/>
      <color theme="0"/>
      <name val="Univers 45 Light"/>
    </font>
    <font>
      <b/>
      <sz val="14"/>
      <color rgb="FF00338D"/>
      <name val="Univers 45 Light"/>
    </font>
    <font>
      <b/>
      <sz val="16"/>
      <color rgb="FF00338D"/>
      <name val="Arial"/>
      <family val="2"/>
    </font>
    <font>
      <sz val="11"/>
      <name val="Univers 45 Light"/>
    </font>
  </fonts>
  <fills count="12">
    <fill>
      <patternFill patternType="none"/>
    </fill>
    <fill>
      <patternFill patternType="gray125"/>
    </fill>
    <fill>
      <patternFill patternType="solid">
        <fgColor rgb="FF005EB8"/>
        <bgColor indexed="64"/>
      </patternFill>
    </fill>
    <fill>
      <patternFill patternType="solid">
        <fgColor rgb="FF0091DA"/>
        <bgColor indexed="64"/>
      </patternFill>
    </fill>
    <fill>
      <patternFill patternType="solid">
        <fgColor rgb="FF483698"/>
        <bgColor indexed="64"/>
      </patternFill>
    </fill>
    <fill>
      <patternFill patternType="solid">
        <fgColor rgb="FF470A68"/>
        <bgColor indexed="64"/>
      </patternFill>
    </fill>
    <fill>
      <patternFill patternType="solid">
        <fgColor rgb="FF00338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007E"/>
        <bgColor indexed="64"/>
      </patternFill>
    </fill>
    <fill>
      <patternFill patternType="solid">
        <fgColor rgb="FF6D2077"/>
        <bgColor indexed="64"/>
      </patternFill>
    </fill>
    <fill>
      <patternFill patternType="solid">
        <fgColor rgb="FF00A3A1"/>
        <bgColor indexed="64"/>
      </patternFill>
    </fill>
  </fills>
  <borders count="50">
    <border>
      <left/>
      <right/>
      <top/>
      <bottom/>
      <diagonal/>
    </border>
    <border>
      <left style="thin">
        <color rgb="FF470A68"/>
      </left>
      <right style="thin">
        <color rgb="FF470A68"/>
      </right>
      <top style="thin">
        <color rgb="FF470A68"/>
      </top>
      <bottom style="thin">
        <color rgb="FF470A68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470A68"/>
      </left>
      <right/>
      <top/>
      <bottom style="thin">
        <color rgb="FF470A68"/>
      </bottom>
      <diagonal/>
    </border>
    <border>
      <left/>
      <right/>
      <top/>
      <bottom style="thin">
        <color rgb="FF470A68"/>
      </bottom>
      <diagonal/>
    </border>
    <border>
      <left/>
      <right style="thin">
        <color rgb="FF470A68"/>
      </right>
      <top/>
      <bottom style="thin">
        <color rgb="FF470A68"/>
      </bottom>
      <diagonal/>
    </border>
    <border>
      <left style="thin">
        <color rgb="FF005EB8"/>
      </left>
      <right/>
      <top style="thin">
        <color rgb="FF005EB8"/>
      </top>
      <bottom/>
      <diagonal/>
    </border>
    <border>
      <left/>
      <right/>
      <top style="thin">
        <color rgb="FF005EB8"/>
      </top>
      <bottom/>
      <diagonal/>
    </border>
    <border>
      <left/>
      <right style="thin">
        <color rgb="FF005EB8"/>
      </right>
      <top style="thin">
        <color rgb="FF005EB8"/>
      </top>
      <bottom/>
      <diagonal/>
    </border>
    <border>
      <left style="thin">
        <color rgb="FF005EB8"/>
      </left>
      <right/>
      <top/>
      <bottom style="thin">
        <color rgb="FF005EB8"/>
      </bottom>
      <diagonal/>
    </border>
    <border>
      <left/>
      <right/>
      <top/>
      <bottom style="thin">
        <color rgb="FF005EB8"/>
      </bottom>
      <diagonal/>
    </border>
    <border>
      <left/>
      <right style="thin">
        <color rgb="FF005EB8"/>
      </right>
      <top/>
      <bottom style="thin">
        <color rgb="FF005EB8"/>
      </bottom>
      <diagonal/>
    </border>
    <border>
      <left style="thin">
        <color rgb="FF005EB8"/>
      </left>
      <right/>
      <top style="thin">
        <color rgb="FF005EB8"/>
      </top>
      <bottom style="thin">
        <color rgb="FF005EB8"/>
      </bottom>
      <diagonal/>
    </border>
    <border>
      <left/>
      <right style="thin">
        <color rgb="FF005EB8"/>
      </right>
      <top style="thin">
        <color rgb="FF005EB8"/>
      </top>
      <bottom style="thin">
        <color rgb="FF005EB8"/>
      </bottom>
      <diagonal/>
    </border>
    <border>
      <left/>
      <right/>
      <top style="thin">
        <color rgb="FF005EB8"/>
      </top>
      <bottom style="thin">
        <color rgb="FF005EB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005EB8"/>
      </bottom>
      <diagonal/>
    </border>
    <border>
      <left/>
      <right/>
      <top style="thin">
        <color theme="0"/>
      </top>
      <bottom style="thin">
        <color rgb="FF005EB8"/>
      </bottom>
      <diagonal/>
    </border>
    <border>
      <left/>
      <right style="thin">
        <color theme="0"/>
      </right>
      <top style="thin">
        <color theme="0"/>
      </top>
      <bottom style="thin">
        <color rgb="FF005EB8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rgb="FF0091DA"/>
      </top>
      <bottom style="thin">
        <color theme="0"/>
      </bottom>
      <diagonal/>
    </border>
    <border>
      <left/>
      <right/>
      <top style="thin">
        <color rgb="FF0091DA"/>
      </top>
      <bottom style="thin">
        <color theme="0"/>
      </bottom>
      <diagonal/>
    </border>
    <border>
      <left/>
      <right style="thin">
        <color theme="0"/>
      </right>
      <top style="thin">
        <color rgb="FF0091DA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6D2077"/>
      </bottom>
      <diagonal/>
    </border>
    <border>
      <left/>
      <right/>
      <top style="thin">
        <color theme="0"/>
      </top>
      <bottom style="thin">
        <color rgb="FF6D2077"/>
      </bottom>
      <diagonal/>
    </border>
    <border>
      <left/>
      <right style="thin">
        <color theme="0"/>
      </right>
      <top style="thin">
        <color theme="0"/>
      </top>
      <bottom style="thin">
        <color rgb="FF6D2077"/>
      </bottom>
      <diagonal/>
    </border>
    <border>
      <left style="thin">
        <color theme="0"/>
      </left>
      <right/>
      <top style="thin">
        <color rgb="FF6D2077"/>
      </top>
      <bottom style="thin">
        <color rgb="FF00A3A1"/>
      </bottom>
      <diagonal/>
    </border>
    <border>
      <left/>
      <right/>
      <top style="thin">
        <color rgb="FF6D2077"/>
      </top>
      <bottom style="thin">
        <color rgb="FF00A3A1"/>
      </bottom>
      <diagonal/>
    </border>
    <border>
      <left/>
      <right style="thin">
        <color theme="0"/>
      </right>
      <top style="thin">
        <color rgb="FF6D2077"/>
      </top>
      <bottom style="thin">
        <color rgb="FF00A3A1"/>
      </bottom>
      <diagonal/>
    </border>
    <border>
      <left style="medium">
        <color indexed="64"/>
      </left>
      <right style="thin">
        <color rgb="FF1E49E2"/>
      </right>
      <top style="medium">
        <color indexed="64"/>
      </top>
      <bottom style="medium">
        <color indexed="64"/>
      </bottom>
      <diagonal/>
    </border>
    <border>
      <left style="thin">
        <color rgb="FF1E49E2"/>
      </left>
      <right style="thin">
        <color rgb="FF1E49E2"/>
      </right>
      <top style="medium">
        <color indexed="64"/>
      </top>
      <bottom style="medium">
        <color indexed="64"/>
      </bottom>
      <diagonal/>
    </border>
    <border>
      <left style="thin">
        <color rgb="FF1E49E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5EB8"/>
      </left>
      <right style="thin">
        <color rgb="FF005EB8"/>
      </right>
      <top style="thin">
        <color rgb="FF005EB8"/>
      </top>
      <bottom style="thin">
        <color rgb="FF005EB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005EB8"/>
      </left>
      <right style="thin">
        <color rgb="FF005EB8"/>
      </right>
      <top style="thin">
        <color rgb="FF005EB8"/>
      </top>
      <bottom/>
      <diagonal/>
    </border>
    <border>
      <left style="thin">
        <color rgb="FF005EB8"/>
      </left>
      <right/>
      <top/>
      <bottom/>
      <diagonal/>
    </border>
    <border>
      <left/>
      <right style="thin">
        <color rgb="FF005EB8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3" fillId="0" borderId="1" xfId="0" applyFont="1" applyBorder="1" applyAlignment="1">
      <alignment horizontal="left"/>
    </xf>
    <xf numFmtId="9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9" fillId="2" borderId="0" xfId="0" applyFont="1" applyFill="1" applyAlignment="1">
      <alignment vertical="top" wrapText="1"/>
    </xf>
    <xf numFmtId="0" fontId="21" fillId="8" borderId="21" xfId="0" applyFont="1" applyFill="1" applyBorder="1" applyAlignment="1">
      <alignment horizontal="left" indent="1"/>
    </xf>
    <xf numFmtId="0" fontId="19" fillId="9" borderId="0" xfId="0" applyFont="1" applyFill="1" applyAlignment="1">
      <alignment vertical="top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8" fillId="2" borderId="25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11" borderId="25" xfId="0" applyFont="1" applyFill="1" applyBorder="1" applyAlignment="1">
      <alignment horizontal="center" vertical="center" wrapText="1"/>
    </xf>
    <xf numFmtId="0" fontId="2" fillId="10" borderId="25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wrapText="1"/>
    </xf>
    <xf numFmtId="0" fontId="23" fillId="9" borderId="0" xfId="0" applyFont="1" applyFill="1" applyAlignment="1">
      <alignment horizontal="left" wrapText="1"/>
    </xf>
    <xf numFmtId="2" fontId="24" fillId="5" borderId="21" xfId="0" applyNumberFormat="1" applyFont="1" applyFill="1" applyBorder="1" applyAlignment="1">
      <alignment horizontal="left" indent="1"/>
    </xf>
    <xf numFmtId="0" fontId="9" fillId="6" borderId="0" xfId="0" applyFont="1" applyFill="1" applyBorder="1"/>
    <xf numFmtId="0" fontId="3" fillId="6" borderId="0" xfId="0" applyFont="1" applyFill="1" applyBorder="1" applyAlignment="1">
      <alignment horizontal="justify" vertical="center" wrapText="1"/>
    </xf>
    <xf numFmtId="0" fontId="2" fillId="6" borderId="2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justify" vertical="center" wrapText="1"/>
    </xf>
    <xf numFmtId="0" fontId="4" fillId="0" borderId="44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justify" vertical="center"/>
    </xf>
    <xf numFmtId="0" fontId="3" fillId="0" borderId="44" xfId="0" applyFont="1" applyBorder="1" applyAlignment="1">
      <alignment horizontal="justify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justify" vertical="center" wrapText="1"/>
    </xf>
    <xf numFmtId="0" fontId="10" fillId="6" borderId="0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5" fillId="11" borderId="48" xfId="0" applyFont="1" applyFill="1" applyBorder="1"/>
    <xf numFmtId="0" fontId="2" fillId="11" borderId="0" xfId="0" applyFont="1" applyFill="1" applyBorder="1" applyAlignment="1">
      <alignment horizontal="center"/>
    </xf>
    <xf numFmtId="0" fontId="2" fillId="11" borderId="49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1" fontId="3" fillId="0" borderId="14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2" fillId="11" borderId="12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10" fontId="3" fillId="0" borderId="7" xfId="1" applyNumberFormat="1" applyFont="1" applyBorder="1" applyAlignment="1">
      <alignment horizontal="center" vertical="center"/>
    </xf>
    <xf numFmtId="10" fontId="3" fillId="0" borderId="8" xfId="1" applyNumberFormat="1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10" fontId="3" fillId="0" borderId="10" xfId="1" applyNumberFormat="1" applyFont="1" applyBorder="1" applyAlignment="1">
      <alignment horizontal="center" vertical="center"/>
    </xf>
    <xf numFmtId="10" fontId="3" fillId="0" borderId="11" xfId="1" applyNumberFormat="1" applyFont="1" applyBorder="1" applyAlignment="1">
      <alignment horizontal="center" vertical="center"/>
    </xf>
    <xf numFmtId="10" fontId="11" fillId="0" borderId="14" xfId="1" applyNumberFormat="1" applyFont="1" applyBorder="1" applyAlignment="1">
      <alignment horizontal="center" vertical="center"/>
    </xf>
    <xf numFmtId="10" fontId="11" fillId="0" borderId="13" xfId="1" applyNumberFormat="1" applyFont="1" applyBorder="1" applyAlignment="1">
      <alignment horizontal="center" vertical="center"/>
    </xf>
    <xf numFmtId="0" fontId="2" fillId="11" borderId="9" xfId="0" applyFont="1" applyFill="1" applyBorder="1" applyAlignment="1">
      <alignment vertical="center" wrapText="1"/>
    </xf>
    <xf numFmtId="9" fontId="2" fillId="11" borderId="10" xfId="0" applyNumberFormat="1" applyFont="1" applyFill="1" applyBorder="1" applyAlignment="1">
      <alignment horizontal="center" vertical="center" wrapText="1"/>
    </xf>
    <xf numFmtId="9" fontId="2" fillId="11" borderId="11" xfId="0" applyNumberFormat="1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1" fontId="22" fillId="5" borderId="20" xfId="0" applyNumberFormat="1" applyFont="1" applyFill="1" applyBorder="1" applyAlignment="1">
      <alignment horizontal="center" vertical="center"/>
    </xf>
    <xf numFmtId="1" fontId="20" fillId="8" borderId="2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justify" vertical="center"/>
    </xf>
    <xf numFmtId="0" fontId="3" fillId="0" borderId="44" xfId="0" applyFont="1" applyFill="1" applyBorder="1" applyAlignment="1">
      <alignment vertical="center" wrapText="1"/>
    </xf>
    <xf numFmtId="0" fontId="4" fillId="0" borderId="44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left" vertical="center" wrapText="1"/>
    </xf>
    <xf numFmtId="0" fontId="3" fillId="8" borderId="15" xfId="0" applyFont="1" applyFill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2" fillId="6" borderId="12" xfId="0" applyFont="1" applyFill="1" applyBorder="1" applyAlignment="1">
      <alignment horizontal="left" vertical="center"/>
    </xf>
    <xf numFmtId="0" fontId="2" fillId="6" borderId="14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19" fillId="5" borderId="16" xfId="0" applyFont="1" applyFill="1" applyBorder="1" applyAlignment="1">
      <alignment horizontal="left" vertical="center" wrapText="1"/>
    </xf>
    <xf numFmtId="0" fontId="19" fillId="5" borderId="17" xfId="0" applyFont="1" applyFill="1" applyBorder="1" applyAlignment="1">
      <alignment horizontal="left" vertical="center" wrapText="1"/>
    </xf>
    <xf numFmtId="0" fontId="19" fillId="5" borderId="18" xfId="0" applyFont="1" applyFill="1" applyBorder="1" applyAlignment="1">
      <alignment horizontal="left" vertical="center" wrapText="1"/>
    </xf>
    <xf numFmtId="0" fontId="19" fillId="5" borderId="19" xfId="0" applyFont="1" applyFill="1" applyBorder="1" applyAlignment="1">
      <alignment horizontal="left" vertical="center" wrapText="1"/>
    </xf>
    <xf numFmtId="0" fontId="19" fillId="9" borderId="18" xfId="0" applyFont="1" applyFill="1" applyBorder="1" applyAlignment="1">
      <alignment horizontal="left" vertical="top" wrapText="1"/>
    </xf>
    <xf numFmtId="0" fontId="19" fillId="9" borderId="0" xfId="0" applyFont="1" applyFill="1" applyAlignment="1">
      <alignment horizontal="left" vertical="top" wrapText="1"/>
    </xf>
    <xf numFmtId="0" fontId="22" fillId="9" borderId="18" xfId="0" applyFont="1" applyFill="1" applyBorder="1" applyAlignment="1">
      <alignment horizontal="center" vertical="top" wrapText="1"/>
    </xf>
    <xf numFmtId="0" fontId="22" fillId="9" borderId="0" xfId="0" applyFont="1" applyFill="1" applyAlignment="1">
      <alignment horizontal="center" vertical="top" wrapText="1"/>
    </xf>
    <xf numFmtId="0" fontId="3" fillId="0" borderId="41" xfId="0" applyFont="1" applyBorder="1" applyAlignment="1">
      <alignment horizontal="justify" vertical="top" wrapText="1"/>
    </xf>
    <xf numFmtId="0" fontId="3" fillId="0" borderId="42" xfId="0" applyFont="1" applyBorder="1" applyAlignment="1">
      <alignment horizontal="justify" vertical="top"/>
    </xf>
    <xf numFmtId="0" fontId="3" fillId="0" borderId="43" xfId="0" applyFont="1" applyBorder="1" applyAlignment="1">
      <alignment horizontal="justify" vertical="top"/>
    </xf>
    <xf numFmtId="0" fontId="4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6" fillId="6" borderId="0" xfId="0" applyFont="1" applyFill="1" applyAlignment="1">
      <alignment horizontal="center" vertical="center" wrapText="1"/>
    </xf>
    <xf numFmtId="0" fontId="18" fillId="8" borderId="16" xfId="0" applyFont="1" applyFill="1" applyBorder="1" applyAlignment="1">
      <alignment horizontal="left" vertical="center" wrapText="1"/>
    </xf>
    <xf numFmtId="0" fontId="18" fillId="8" borderId="17" xfId="0" applyFont="1" applyFill="1" applyBorder="1" applyAlignment="1">
      <alignment horizontal="left" vertical="center" wrapText="1"/>
    </xf>
    <xf numFmtId="0" fontId="18" fillId="8" borderId="18" xfId="0" applyFont="1" applyFill="1" applyBorder="1" applyAlignment="1">
      <alignment horizontal="left" vertical="center" wrapText="1"/>
    </xf>
    <xf numFmtId="0" fontId="18" fillId="8" borderId="19" xfId="0" applyFont="1" applyFill="1" applyBorder="1" applyAlignment="1">
      <alignment horizontal="left" vertical="center" wrapText="1"/>
    </xf>
    <xf numFmtId="0" fontId="19" fillId="2" borderId="18" xfId="0" applyFont="1" applyFill="1" applyBorder="1" applyAlignment="1">
      <alignment horizontal="left" vertical="top" wrapText="1"/>
    </xf>
    <xf numFmtId="0" fontId="19" fillId="2" borderId="0" xfId="0" applyFont="1" applyFill="1" applyAlignment="1">
      <alignment horizontal="left" vertical="top" wrapText="1"/>
    </xf>
    <xf numFmtId="0" fontId="22" fillId="2" borderId="18" xfId="0" applyFont="1" applyFill="1" applyBorder="1" applyAlignment="1">
      <alignment horizontal="center" vertical="top" wrapText="1"/>
    </xf>
    <xf numFmtId="0" fontId="22" fillId="2" borderId="0" xfId="0" applyFont="1" applyFill="1" applyAlignment="1">
      <alignment horizontal="center" vertical="top" wrapText="1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</cellXfs>
  <cellStyles count="2">
    <cellStyle name="Normal" xfId="0" builtinId="0"/>
    <cellStyle name="Percent" xfId="1" builtinId="5"/>
  </cellStyles>
  <dxfs count="5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00338D"/>
      <color rgb="FF00A3A1"/>
      <color rgb="FF005EB8"/>
      <color rgb="FFC6007E"/>
      <color rgb="FF470A68"/>
      <color rgb="FF6D2077"/>
      <color rgb="FF0091DA"/>
      <color rgb="FF483698"/>
      <color rgb="FF7213EA"/>
      <color rgb="FF00B8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911753</xdr:colOff>
      <xdr:row>21</xdr:row>
      <xdr:rowOff>55562</xdr:rowOff>
    </xdr:from>
    <xdr:to>
      <xdr:col>7</xdr:col>
      <xdr:colOff>1690686</xdr:colOff>
      <xdr:row>23</xdr:row>
      <xdr:rowOff>534968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C233CF4-BBDB-4635-8D32-3F1F58687F2A}"/>
            </a:ext>
          </a:extLst>
        </xdr:cNvPr>
        <xdr:cNvGrpSpPr/>
      </xdr:nvGrpSpPr>
      <xdr:grpSpPr>
        <a:xfrm>
          <a:off x="7177086" y="17391062"/>
          <a:ext cx="778933" cy="846295"/>
          <a:chOff x="-2265363" y="1674813"/>
          <a:chExt cx="847725" cy="1127125"/>
        </a:xfrm>
        <a:solidFill>
          <a:sysClr val="window" lastClr="FFFFFF"/>
        </a:solidFill>
      </xdr:grpSpPr>
      <xdr:sp macro="" textlink="">
        <xdr:nvSpPr>
          <xdr:cNvPr id="3" name="Freeform 168">
            <a:extLst>
              <a:ext uri="{FF2B5EF4-FFF2-40B4-BE49-F238E27FC236}">
                <a16:creationId xmlns:a16="http://schemas.microsoft.com/office/drawing/2014/main" id="{66C11CB5-E015-4245-8DB0-CC0BC7276AE7}"/>
              </a:ext>
            </a:extLst>
          </xdr:cNvPr>
          <xdr:cNvSpPr>
            <a:spLocks noEditPoints="1"/>
          </xdr:cNvSpPr>
        </xdr:nvSpPr>
        <xdr:spPr bwMode="auto">
          <a:xfrm>
            <a:off x="-2265363" y="1674813"/>
            <a:ext cx="833437" cy="1127125"/>
          </a:xfrm>
          <a:custGeom>
            <a:avLst/>
            <a:gdLst/>
            <a:ahLst/>
            <a:cxnLst>
              <a:cxn ang="0">
                <a:pos x="652" y="1026"/>
              </a:cxn>
              <a:cxn ang="0">
                <a:pos x="1049" y="759"/>
              </a:cxn>
              <a:cxn ang="0">
                <a:pos x="1033" y="1046"/>
              </a:cxn>
              <a:cxn ang="0">
                <a:pos x="442" y="77"/>
              </a:cxn>
              <a:cxn ang="0">
                <a:pos x="443" y="62"/>
              </a:cxn>
              <a:cxn ang="0">
                <a:pos x="456" y="34"/>
              </a:cxn>
              <a:cxn ang="0">
                <a:pos x="476" y="14"/>
              </a:cxn>
              <a:cxn ang="0">
                <a:pos x="504" y="1"/>
              </a:cxn>
              <a:cxn ang="0">
                <a:pos x="519" y="0"/>
              </a:cxn>
              <a:cxn ang="0">
                <a:pos x="550" y="5"/>
              </a:cxn>
              <a:cxn ang="0">
                <a:pos x="575" y="22"/>
              </a:cxn>
              <a:cxn ang="0">
                <a:pos x="591" y="47"/>
              </a:cxn>
              <a:cxn ang="0">
                <a:pos x="597" y="77"/>
              </a:cxn>
              <a:cxn ang="0">
                <a:pos x="442" y="187"/>
              </a:cxn>
              <a:cxn ang="0">
                <a:pos x="442" y="77"/>
              </a:cxn>
              <a:cxn ang="0">
                <a:pos x="597" y="1285"/>
              </a:cxn>
              <a:cxn ang="0">
                <a:pos x="597" y="1290"/>
              </a:cxn>
              <a:cxn ang="0">
                <a:pos x="604" y="1301"/>
              </a:cxn>
              <a:cxn ang="0">
                <a:pos x="615" y="1308"/>
              </a:cxn>
              <a:cxn ang="0">
                <a:pos x="662" y="1308"/>
              </a:cxn>
              <a:cxn ang="0">
                <a:pos x="675" y="1309"/>
              </a:cxn>
              <a:cxn ang="0">
                <a:pos x="697" y="1319"/>
              </a:cxn>
              <a:cxn ang="0">
                <a:pos x="713" y="1335"/>
              </a:cxn>
              <a:cxn ang="0">
                <a:pos x="723" y="1357"/>
              </a:cxn>
              <a:cxn ang="0">
                <a:pos x="724" y="1418"/>
              </a:cxn>
              <a:cxn ang="0">
                <a:pos x="314" y="1370"/>
              </a:cxn>
              <a:cxn ang="0">
                <a:pos x="316" y="1357"/>
              </a:cxn>
              <a:cxn ang="0">
                <a:pos x="325" y="1335"/>
              </a:cxn>
              <a:cxn ang="0">
                <a:pos x="342" y="1319"/>
              </a:cxn>
              <a:cxn ang="0">
                <a:pos x="364" y="1309"/>
              </a:cxn>
              <a:cxn ang="0">
                <a:pos x="420" y="1308"/>
              </a:cxn>
              <a:cxn ang="0">
                <a:pos x="424" y="1308"/>
              </a:cxn>
              <a:cxn ang="0">
                <a:pos x="435" y="1301"/>
              </a:cxn>
              <a:cxn ang="0">
                <a:pos x="442" y="1290"/>
              </a:cxn>
              <a:cxn ang="0">
                <a:pos x="442" y="587"/>
              </a:cxn>
              <a:cxn ang="0">
                <a:pos x="597" y="579"/>
              </a:cxn>
              <a:cxn ang="0">
                <a:pos x="104" y="997"/>
              </a:cxn>
              <a:cxn ang="0">
                <a:pos x="119" y="710"/>
              </a:cxn>
              <a:cxn ang="0">
                <a:pos x="386" y="1012"/>
              </a:cxn>
            </a:cxnLst>
            <a:rect l="0" t="0" r="r" b="b"/>
            <a:pathLst>
              <a:path w="1049" h="1418">
                <a:moveTo>
                  <a:pt x="1033" y="1046"/>
                </a:moveTo>
                <a:lnTo>
                  <a:pt x="652" y="1026"/>
                </a:lnTo>
                <a:lnTo>
                  <a:pt x="652" y="738"/>
                </a:lnTo>
                <a:lnTo>
                  <a:pt x="1049" y="759"/>
                </a:lnTo>
                <a:lnTo>
                  <a:pt x="931" y="896"/>
                </a:lnTo>
                <a:lnTo>
                  <a:pt x="1033" y="1046"/>
                </a:lnTo>
                <a:lnTo>
                  <a:pt x="1033" y="1046"/>
                </a:lnTo>
                <a:close/>
                <a:moveTo>
                  <a:pt x="442" y="77"/>
                </a:moveTo>
                <a:lnTo>
                  <a:pt x="442" y="77"/>
                </a:lnTo>
                <a:lnTo>
                  <a:pt x="443" y="62"/>
                </a:lnTo>
                <a:lnTo>
                  <a:pt x="447" y="47"/>
                </a:lnTo>
                <a:lnTo>
                  <a:pt x="456" y="34"/>
                </a:lnTo>
                <a:lnTo>
                  <a:pt x="464" y="22"/>
                </a:lnTo>
                <a:lnTo>
                  <a:pt x="476" y="14"/>
                </a:lnTo>
                <a:lnTo>
                  <a:pt x="489" y="5"/>
                </a:lnTo>
                <a:lnTo>
                  <a:pt x="504" y="1"/>
                </a:lnTo>
                <a:lnTo>
                  <a:pt x="519" y="0"/>
                </a:lnTo>
                <a:lnTo>
                  <a:pt x="519" y="0"/>
                </a:lnTo>
                <a:lnTo>
                  <a:pt x="535" y="1"/>
                </a:lnTo>
                <a:lnTo>
                  <a:pt x="550" y="5"/>
                </a:lnTo>
                <a:lnTo>
                  <a:pt x="562" y="14"/>
                </a:lnTo>
                <a:lnTo>
                  <a:pt x="575" y="22"/>
                </a:lnTo>
                <a:lnTo>
                  <a:pt x="583" y="34"/>
                </a:lnTo>
                <a:lnTo>
                  <a:pt x="591" y="47"/>
                </a:lnTo>
                <a:lnTo>
                  <a:pt x="596" y="62"/>
                </a:lnTo>
                <a:lnTo>
                  <a:pt x="597" y="77"/>
                </a:lnTo>
                <a:lnTo>
                  <a:pt x="597" y="180"/>
                </a:lnTo>
                <a:lnTo>
                  <a:pt x="442" y="187"/>
                </a:lnTo>
                <a:lnTo>
                  <a:pt x="442" y="77"/>
                </a:lnTo>
                <a:lnTo>
                  <a:pt x="442" y="77"/>
                </a:lnTo>
                <a:close/>
                <a:moveTo>
                  <a:pt x="597" y="579"/>
                </a:moveTo>
                <a:lnTo>
                  <a:pt x="597" y="1285"/>
                </a:lnTo>
                <a:lnTo>
                  <a:pt x="597" y="1285"/>
                </a:lnTo>
                <a:lnTo>
                  <a:pt x="597" y="1290"/>
                </a:lnTo>
                <a:lnTo>
                  <a:pt x="598" y="1294"/>
                </a:lnTo>
                <a:lnTo>
                  <a:pt x="604" y="1301"/>
                </a:lnTo>
                <a:lnTo>
                  <a:pt x="611" y="1306"/>
                </a:lnTo>
                <a:lnTo>
                  <a:pt x="615" y="1308"/>
                </a:lnTo>
                <a:lnTo>
                  <a:pt x="619" y="1308"/>
                </a:lnTo>
                <a:lnTo>
                  <a:pt x="662" y="1308"/>
                </a:lnTo>
                <a:lnTo>
                  <a:pt x="662" y="1308"/>
                </a:lnTo>
                <a:lnTo>
                  <a:pt x="675" y="1309"/>
                </a:lnTo>
                <a:lnTo>
                  <a:pt x="687" y="1313"/>
                </a:lnTo>
                <a:lnTo>
                  <a:pt x="697" y="1319"/>
                </a:lnTo>
                <a:lnTo>
                  <a:pt x="706" y="1326"/>
                </a:lnTo>
                <a:lnTo>
                  <a:pt x="713" y="1335"/>
                </a:lnTo>
                <a:lnTo>
                  <a:pt x="720" y="1346"/>
                </a:lnTo>
                <a:lnTo>
                  <a:pt x="723" y="1357"/>
                </a:lnTo>
                <a:lnTo>
                  <a:pt x="724" y="1370"/>
                </a:lnTo>
                <a:lnTo>
                  <a:pt x="724" y="1418"/>
                </a:lnTo>
                <a:lnTo>
                  <a:pt x="314" y="1418"/>
                </a:lnTo>
                <a:lnTo>
                  <a:pt x="314" y="1370"/>
                </a:lnTo>
                <a:lnTo>
                  <a:pt x="314" y="1370"/>
                </a:lnTo>
                <a:lnTo>
                  <a:pt x="316" y="1357"/>
                </a:lnTo>
                <a:lnTo>
                  <a:pt x="320" y="1346"/>
                </a:lnTo>
                <a:lnTo>
                  <a:pt x="325" y="1335"/>
                </a:lnTo>
                <a:lnTo>
                  <a:pt x="332" y="1326"/>
                </a:lnTo>
                <a:lnTo>
                  <a:pt x="342" y="1319"/>
                </a:lnTo>
                <a:lnTo>
                  <a:pt x="352" y="1313"/>
                </a:lnTo>
                <a:lnTo>
                  <a:pt x="364" y="1309"/>
                </a:lnTo>
                <a:lnTo>
                  <a:pt x="377" y="1308"/>
                </a:lnTo>
                <a:lnTo>
                  <a:pt x="420" y="1308"/>
                </a:lnTo>
                <a:lnTo>
                  <a:pt x="420" y="1308"/>
                </a:lnTo>
                <a:lnTo>
                  <a:pt x="424" y="1308"/>
                </a:lnTo>
                <a:lnTo>
                  <a:pt x="428" y="1306"/>
                </a:lnTo>
                <a:lnTo>
                  <a:pt x="435" y="1301"/>
                </a:lnTo>
                <a:lnTo>
                  <a:pt x="440" y="1294"/>
                </a:lnTo>
                <a:lnTo>
                  <a:pt x="442" y="1290"/>
                </a:lnTo>
                <a:lnTo>
                  <a:pt x="442" y="1285"/>
                </a:lnTo>
                <a:lnTo>
                  <a:pt x="442" y="587"/>
                </a:lnTo>
                <a:lnTo>
                  <a:pt x="597" y="579"/>
                </a:lnTo>
                <a:lnTo>
                  <a:pt x="597" y="579"/>
                </a:lnTo>
                <a:close/>
                <a:moveTo>
                  <a:pt x="386" y="1012"/>
                </a:moveTo>
                <a:lnTo>
                  <a:pt x="104" y="997"/>
                </a:lnTo>
                <a:lnTo>
                  <a:pt x="0" y="848"/>
                </a:lnTo>
                <a:lnTo>
                  <a:pt x="119" y="710"/>
                </a:lnTo>
                <a:lnTo>
                  <a:pt x="386" y="724"/>
                </a:lnTo>
                <a:lnTo>
                  <a:pt x="386" y="1012"/>
                </a:lnTo>
                <a:lnTo>
                  <a:pt x="386" y="1012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" name="Freeform 169">
            <a:extLst>
              <a:ext uri="{FF2B5EF4-FFF2-40B4-BE49-F238E27FC236}">
                <a16:creationId xmlns:a16="http://schemas.microsoft.com/office/drawing/2014/main" id="{21204738-6484-4472-99F0-E1DE1FEC27F2}"/>
              </a:ext>
            </a:extLst>
          </xdr:cNvPr>
          <xdr:cNvSpPr>
            <a:spLocks/>
          </xdr:cNvSpPr>
        </xdr:nvSpPr>
        <xdr:spPr bwMode="auto">
          <a:xfrm>
            <a:off x="-2251075" y="1846263"/>
            <a:ext cx="833437" cy="268288"/>
          </a:xfrm>
          <a:custGeom>
            <a:avLst/>
            <a:gdLst/>
            <a:ahLst/>
            <a:cxnLst>
              <a:cxn ang="0">
                <a:pos x="0" y="50"/>
              </a:cxn>
              <a:cxn ang="0">
                <a:pos x="465" y="25"/>
              </a:cxn>
              <a:cxn ang="0">
                <a:pos x="930" y="0"/>
              </a:cxn>
              <a:cxn ang="0">
                <a:pos x="1049" y="138"/>
              </a:cxn>
              <a:cxn ang="0">
                <a:pos x="945" y="288"/>
              </a:cxn>
              <a:cxn ang="0">
                <a:pos x="481" y="313"/>
              </a:cxn>
              <a:cxn ang="0">
                <a:pos x="15" y="338"/>
              </a:cxn>
              <a:cxn ang="0">
                <a:pos x="118" y="187"/>
              </a:cxn>
              <a:cxn ang="0">
                <a:pos x="0" y="50"/>
              </a:cxn>
              <a:cxn ang="0">
                <a:pos x="0" y="50"/>
              </a:cxn>
            </a:cxnLst>
            <a:rect l="0" t="0" r="r" b="b"/>
            <a:pathLst>
              <a:path w="1049" h="338">
                <a:moveTo>
                  <a:pt x="0" y="50"/>
                </a:moveTo>
                <a:lnTo>
                  <a:pt x="465" y="25"/>
                </a:lnTo>
                <a:lnTo>
                  <a:pt x="930" y="0"/>
                </a:lnTo>
                <a:lnTo>
                  <a:pt x="1049" y="138"/>
                </a:lnTo>
                <a:lnTo>
                  <a:pt x="945" y="288"/>
                </a:lnTo>
                <a:lnTo>
                  <a:pt x="481" y="313"/>
                </a:lnTo>
                <a:lnTo>
                  <a:pt x="15" y="338"/>
                </a:lnTo>
                <a:lnTo>
                  <a:pt x="118" y="187"/>
                </a:lnTo>
                <a:lnTo>
                  <a:pt x="0" y="50"/>
                </a:lnTo>
                <a:lnTo>
                  <a:pt x="0" y="5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7</xdr:col>
      <xdr:colOff>944034</xdr:colOff>
      <xdr:row>25</xdr:row>
      <xdr:rowOff>120650</xdr:rowOff>
    </xdr:from>
    <xdr:to>
      <xdr:col>7</xdr:col>
      <xdr:colOff>1726142</xdr:colOff>
      <xdr:row>27</xdr:row>
      <xdr:rowOff>479162</xdr:rowOff>
    </xdr:to>
    <xdr:sp macro="" textlink="">
      <xdr:nvSpPr>
        <xdr:cNvPr id="5" name="Freeform 71">
          <a:extLst>
            <a:ext uri="{FF2B5EF4-FFF2-40B4-BE49-F238E27FC236}">
              <a16:creationId xmlns:a16="http://schemas.microsoft.com/office/drawing/2014/main" id="{A7A66806-D785-430C-AA87-8774681F3226}"/>
            </a:ext>
          </a:extLst>
        </xdr:cNvPr>
        <xdr:cNvSpPr>
          <a:spLocks noEditPoints="1"/>
        </xdr:cNvSpPr>
      </xdr:nvSpPr>
      <xdr:spPr bwMode="auto">
        <a:xfrm>
          <a:off x="7222597" y="18686463"/>
          <a:ext cx="782108" cy="723637"/>
        </a:xfrm>
        <a:custGeom>
          <a:avLst/>
          <a:gdLst/>
          <a:ahLst/>
          <a:cxnLst>
            <a:cxn ang="0">
              <a:pos x="1272" y="176"/>
            </a:cxn>
            <a:cxn ang="0">
              <a:pos x="1119" y="53"/>
            </a:cxn>
            <a:cxn ang="0">
              <a:pos x="926" y="1"/>
            </a:cxn>
            <a:cxn ang="0">
              <a:pos x="728" y="33"/>
            </a:cxn>
            <a:cxn ang="0">
              <a:pos x="562" y="138"/>
            </a:cxn>
            <a:cxn ang="0">
              <a:pos x="448" y="302"/>
            </a:cxn>
            <a:cxn ang="0">
              <a:pos x="399" y="505"/>
            </a:cxn>
            <a:cxn ang="0">
              <a:pos x="480" y="585"/>
            </a:cxn>
            <a:cxn ang="0">
              <a:pos x="664" y="557"/>
            </a:cxn>
            <a:cxn ang="0">
              <a:pos x="875" y="971"/>
            </a:cxn>
            <a:cxn ang="0">
              <a:pos x="1000" y="1052"/>
            </a:cxn>
            <a:cxn ang="0">
              <a:pos x="1176" y="976"/>
            </a:cxn>
            <a:cxn ang="0">
              <a:pos x="1151" y="1189"/>
            </a:cxn>
            <a:cxn ang="0">
              <a:pos x="1068" y="1227"/>
            </a:cxn>
            <a:cxn ang="0">
              <a:pos x="798" y="738"/>
            </a:cxn>
            <a:cxn ang="0">
              <a:pos x="753" y="678"/>
            </a:cxn>
            <a:cxn ang="0">
              <a:pos x="188" y="674"/>
            </a:cxn>
            <a:cxn ang="0">
              <a:pos x="133" y="725"/>
            </a:cxn>
            <a:cxn ang="0">
              <a:pos x="0" y="1331"/>
            </a:cxn>
            <a:cxn ang="0">
              <a:pos x="29" y="1402"/>
            </a:cxn>
            <a:cxn ang="0">
              <a:pos x="925" y="1380"/>
            </a:cxn>
            <a:cxn ang="0">
              <a:pos x="1118" y="1281"/>
            </a:cxn>
            <a:cxn ang="0">
              <a:pos x="1222" y="1186"/>
            </a:cxn>
            <a:cxn ang="0">
              <a:pos x="1272" y="888"/>
            </a:cxn>
            <a:cxn ang="0">
              <a:pos x="1372" y="712"/>
            </a:cxn>
            <a:cxn ang="0">
              <a:pos x="1401" y="505"/>
            </a:cxn>
            <a:cxn ang="0">
              <a:pos x="648" y="284"/>
            </a:cxn>
            <a:cxn ang="0">
              <a:pos x="614" y="477"/>
            </a:cxn>
            <a:cxn ang="0">
              <a:pos x="497" y="398"/>
            </a:cxn>
            <a:cxn ang="0">
              <a:pos x="567" y="253"/>
            </a:cxn>
            <a:cxn ang="0">
              <a:pos x="639" y="176"/>
            </a:cxn>
            <a:cxn ang="0">
              <a:pos x="700" y="162"/>
            </a:cxn>
            <a:cxn ang="0">
              <a:pos x="664" y="506"/>
            </a:cxn>
            <a:cxn ang="0">
              <a:pos x="708" y="268"/>
            </a:cxn>
            <a:cxn ang="0">
              <a:pos x="837" y="239"/>
            </a:cxn>
            <a:cxn ang="0">
              <a:pos x="798" y="118"/>
            </a:cxn>
            <a:cxn ang="0">
              <a:pos x="374" y="1297"/>
            </a:cxn>
            <a:cxn ang="0">
              <a:pos x="184" y="1130"/>
            </a:cxn>
            <a:cxn ang="0">
              <a:pos x="1069" y="117"/>
            </a:cxn>
            <a:cxn ang="0">
              <a:pos x="1189" y="201"/>
            </a:cxn>
            <a:cxn ang="0">
              <a:pos x="1003" y="118"/>
            </a:cxn>
            <a:cxn ang="0">
              <a:pos x="964" y="239"/>
            </a:cxn>
            <a:cxn ang="0">
              <a:pos x="1099" y="282"/>
            </a:cxn>
            <a:cxn ang="0">
              <a:pos x="1136" y="506"/>
            </a:cxn>
            <a:cxn ang="0">
              <a:pos x="1126" y="673"/>
            </a:cxn>
            <a:cxn ang="0">
              <a:pos x="968" y="779"/>
            </a:cxn>
            <a:cxn ang="0">
              <a:pos x="1001" y="827"/>
            </a:cxn>
            <a:cxn ang="0">
              <a:pos x="987" y="959"/>
            </a:cxn>
            <a:cxn ang="0">
              <a:pos x="1114" y="874"/>
            </a:cxn>
            <a:cxn ang="0">
              <a:pos x="1132" y="910"/>
            </a:cxn>
            <a:cxn ang="0">
              <a:pos x="1145" y="805"/>
            </a:cxn>
            <a:cxn ang="0">
              <a:pos x="1185" y="615"/>
            </a:cxn>
            <a:cxn ang="0">
              <a:pos x="1310" y="648"/>
            </a:cxn>
            <a:cxn ang="0">
              <a:pos x="1243" y="797"/>
            </a:cxn>
            <a:cxn ang="0">
              <a:pos x="1178" y="391"/>
            </a:cxn>
            <a:cxn ang="0">
              <a:pos x="1222" y="238"/>
            </a:cxn>
            <a:cxn ang="0">
              <a:pos x="1299" y="380"/>
            </a:cxn>
          </a:cxnLst>
          <a:rect l="0" t="0" r="r" b="b"/>
          <a:pathLst>
            <a:path w="1402" h="1403">
              <a:moveTo>
                <a:pt x="1363" y="325"/>
              </a:moveTo>
              <a:lnTo>
                <a:pt x="1363" y="325"/>
              </a:lnTo>
              <a:lnTo>
                <a:pt x="1353" y="302"/>
              </a:lnTo>
              <a:lnTo>
                <a:pt x="1342" y="280"/>
              </a:lnTo>
              <a:lnTo>
                <a:pt x="1330" y="257"/>
              </a:lnTo>
              <a:lnTo>
                <a:pt x="1317" y="236"/>
              </a:lnTo>
              <a:lnTo>
                <a:pt x="1303" y="215"/>
              </a:lnTo>
              <a:lnTo>
                <a:pt x="1289" y="195"/>
              </a:lnTo>
              <a:lnTo>
                <a:pt x="1272" y="176"/>
              </a:lnTo>
              <a:lnTo>
                <a:pt x="1256" y="157"/>
              </a:lnTo>
              <a:lnTo>
                <a:pt x="1256" y="157"/>
              </a:lnTo>
              <a:lnTo>
                <a:pt x="1238" y="138"/>
              </a:lnTo>
              <a:lnTo>
                <a:pt x="1220" y="122"/>
              </a:lnTo>
              <a:lnTo>
                <a:pt x="1201" y="106"/>
              </a:lnTo>
              <a:lnTo>
                <a:pt x="1182" y="92"/>
              </a:lnTo>
              <a:lnTo>
                <a:pt x="1161" y="77"/>
              </a:lnTo>
              <a:lnTo>
                <a:pt x="1140" y="65"/>
              </a:lnTo>
              <a:lnTo>
                <a:pt x="1119" y="53"/>
              </a:lnTo>
              <a:lnTo>
                <a:pt x="1097" y="42"/>
              </a:lnTo>
              <a:lnTo>
                <a:pt x="1097" y="42"/>
              </a:lnTo>
              <a:lnTo>
                <a:pt x="1073" y="33"/>
              </a:lnTo>
              <a:lnTo>
                <a:pt x="1049" y="24"/>
              </a:lnTo>
              <a:lnTo>
                <a:pt x="1025" y="17"/>
              </a:lnTo>
              <a:lnTo>
                <a:pt x="1000" y="11"/>
              </a:lnTo>
              <a:lnTo>
                <a:pt x="976" y="7"/>
              </a:lnTo>
              <a:lnTo>
                <a:pt x="952" y="3"/>
              </a:lnTo>
              <a:lnTo>
                <a:pt x="926" y="1"/>
              </a:lnTo>
              <a:lnTo>
                <a:pt x="901" y="0"/>
              </a:lnTo>
              <a:lnTo>
                <a:pt x="901" y="0"/>
              </a:lnTo>
              <a:lnTo>
                <a:pt x="875" y="1"/>
              </a:lnTo>
              <a:lnTo>
                <a:pt x="850" y="3"/>
              </a:lnTo>
              <a:lnTo>
                <a:pt x="825" y="7"/>
              </a:lnTo>
              <a:lnTo>
                <a:pt x="800" y="11"/>
              </a:lnTo>
              <a:lnTo>
                <a:pt x="776" y="17"/>
              </a:lnTo>
              <a:lnTo>
                <a:pt x="752" y="24"/>
              </a:lnTo>
              <a:lnTo>
                <a:pt x="728" y="33"/>
              </a:lnTo>
              <a:lnTo>
                <a:pt x="704" y="42"/>
              </a:lnTo>
              <a:lnTo>
                <a:pt x="704" y="42"/>
              </a:lnTo>
              <a:lnTo>
                <a:pt x="683" y="53"/>
              </a:lnTo>
              <a:lnTo>
                <a:pt x="661" y="65"/>
              </a:lnTo>
              <a:lnTo>
                <a:pt x="640" y="77"/>
              </a:lnTo>
              <a:lnTo>
                <a:pt x="619" y="92"/>
              </a:lnTo>
              <a:lnTo>
                <a:pt x="600" y="106"/>
              </a:lnTo>
              <a:lnTo>
                <a:pt x="581" y="122"/>
              </a:lnTo>
              <a:lnTo>
                <a:pt x="562" y="138"/>
              </a:lnTo>
              <a:lnTo>
                <a:pt x="545" y="157"/>
              </a:lnTo>
              <a:lnTo>
                <a:pt x="545" y="157"/>
              </a:lnTo>
              <a:lnTo>
                <a:pt x="528" y="176"/>
              </a:lnTo>
              <a:lnTo>
                <a:pt x="512" y="195"/>
              </a:lnTo>
              <a:lnTo>
                <a:pt x="498" y="215"/>
              </a:lnTo>
              <a:lnTo>
                <a:pt x="483" y="236"/>
              </a:lnTo>
              <a:lnTo>
                <a:pt x="471" y="257"/>
              </a:lnTo>
              <a:lnTo>
                <a:pt x="460" y="280"/>
              </a:lnTo>
              <a:lnTo>
                <a:pt x="448" y="302"/>
              </a:lnTo>
              <a:lnTo>
                <a:pt x="438" y="325"/>
              </a:lnTo>
              <a:lnTo>
                <a:pt x="438" y="325"/>
              </a:lnTo>
              <a:lnTo>
                <a:pt x="429" y="350"/>
              </a:lnTo>
              <a:lnTo>
                <a:pt x="421" y="375"/>
              </a:lnTo>
              <a:lnTo>
                <a:pt x="415" y="401"/>
              </a:lnTo>
              <a:lnTo>
                <a:pt x="409" y="426"/>
              </a:lnTo>
              <a:lnTo>
                <a:pt x="405" y="452"/>
              </a:lnTo>
              <a:lnTo>
                <a:pt x="401" y="478"/>
              </a:lnTo>
              <a:lnTo>
                <a:pt x="399" y="505"/>
              </a:lnTo>
              <a:lnTo>
                <a:pt x="399" y="532"/>
              </a:lnTo>
              <a:lnTo>
                <a:pt x="399" y="532"/>
              </a:lnTo>
              <a:lnTo>
                <a:pt x="399" y="552"/>
              </a:lnTo>
              <a:lnTo>
                <a:pt x="400" y="571"/>
              </a:lnTo>
              <a:lnTo>
                <a:pt x="402" y="591"/>
              </a:lnTo>
              <a:lnTo>
                <a:pt x="405" y="612"/>
              </a:lnTo>
              <a:lnTo>
                <a:pt x="484" y="612"/>
              </a:lnTo>
              <a:lnTo>
                <a:pt x="484" y="612"/>
              </a:lnTo>
              <a:lnTo>
                <a:pt x="480" y="585"/>
              </a:lnTo>
              <a:lnTo>
                <a:pt x="478" y="557"/>
              </a:lnTo>
              <a:lnTo>
                <a:pt x="613" y="557"/>
              </a:lnTo>
              <a:lnTo>
                <a:pt x="613" y="557"/>
              </a:lnTo>
              <a:lnTo>
                <a:pt x="614" y="585"/>
              </a:lnTo>
              <a:lnTo>
                <a:pt x="616" y="612"/>
              </a:lnTo>
              <a:lnTo>
                <a:pt x="668" y="612"/>
              </a:lnTo>
              <a:lnTo>
                <a:pt x="668" y="612"/>
              </a:lnTo>
              <a:lnTo>
                <a:pt x="666" y="585"/>
              </a:lnTo>
              <a:lnTo>
                <a:pt x="664" y="557"/>
              </a:lnTo>
              <a:lnTo>
                <a:pt x="875" y="557"/>
              </a:lnTo>
              <a:lnTo>
                <a:pt x="875" y="777"/>
              </a:lnTo>
              <a:lnTo>
                <a:pt x="875" y="777"/>
              </a:lnTo>
              <a:lnTo>
                <a:pt x="862" y="778"/>
              </a:lnTo>
              <a:lnTo>
                <a:pt x="862" y="778"/>
              </a:lnTo>
              <a:lnTo>
                <a:pt x="865" y="822"/>
              </a:lnTo>
              <a:lnTo>
                <a:pt x="865" y="822"/>
              </a:lnTo>
              <a:lnTo>
                <a:pt x="875" y="822"/>
              </a:lnTo>
              <a:lnTo>
                <a:pt x="875" y="971"/>
              </a:lnTo>
              <a:lnTo>
                <a:pt x="875" y="971"/>
              </a:lnTo>
              <a:lnTo>
                <a:pt x="881" y="1062"/>
              </a:lnTo>
              <a:lnTo>
                <a:pt x="881" y="1062"/>
              </a:lnTo>
              <a:lnTo>
                <a:pt x="901" y="1062"/>
              </a:lnTo>
              <a:lnTo>
                <a:pt x="901" y="1062"/>
              </a:lnTo>
              <a:lnTo>
                <a:pt x="926" y="1062"/>
              </a:lnTo>
              <a:lnTo>
                <a:pt x="952" y="1060"/>
              </a:lnTo>
              <a:lnTo>
                <a:pt x="976" y="1057"/>
              </a:lnTo>
              <a:lnTo>
                <a:pt x="1000" y="1052"/>
              </a:lnTo>
              <a:lnTo>
                <a:pt x="1025" y="1046"/>
              </a:lnTo>
              <a:lnTo>
                <a:pt x="1049" y="1039"/>
              </a:lnTo>
              <a:lnTo>
                <a:pt x="1073" y="1030"/>
              </a:lnTo>
              <a:lnTo>
                <a:pt x="1097" y="1021"/>
              </a:lnTo>
              <a:lnTo>
                <a:pt x="1097" y="1021"/>
              </a:lnTo>
              <a:lnTo>
                <a:pt x="1117" y="1010"/>
              </a:lnTo>
              <a:lnTo>
                <a:pt x="1137" y="1000"/>
              </a:lnTo>
              <a:lnTo>
                <a:pt x="1156" y="989"/>
              </a:lnTo>
              <a:lnTo>
                <a:pt x="1176" y="976"/>
              </a:lnTo>
              <a:lnTo>
                <a:pt x="1176" y="1120"/>
              </a:lnTo>
              <a:lnTo>
                <a:pt x="1176" y="1120"/>
              </a:lnTo>
              <a:lnTo>
                <a:pt x="1175" y="1131"/>
              </a:lnTo>
              <a:lnTo>
                <a:pt x="1173" y="1142"/>
              </a:lnTo>
              <a:lnTo>
                <a:pt x="1171" y="1153"/>
              </a:lnTo>
              <a:lnTo>
                <a:pt x="1166" y="1162"/>
              </a:lnTo>
              <a:lnTo>
                <a:pt x="1162" y="1171"/>
              </a:lnTo>
              <a:lnTo>
                <a:pt x="1157" y="1181"/>
              </a:lnTo>
              <a:lnTo>
                <a:pt x="1151" y="1189"/>
              </a:lnTo>
              <a:lnTo>
                <a:pt x="1144" y="1196"/>
              </a:lnTo>
              <a:lnTo>
                <a:pt x="1136" y="1203"/>
              </a:lnTo>
              <a:lnTo>
                <a:pt x="1128" y="1210"/>
              </a:lnTo>
              <a:lnTo>
                <a:pt x="1119" y="1215"/>
              </a:lnTo>
              <a:lnTo>
                <a:pt x="1109" y="1219"/>
              </a:lnTo>
              <a:lnTo>
                <a:pt x="1100" y="1223"/>
              </a:lnTo>
              <a:lnTo>
                <a:pt x="1090" y="1225"/>
              </a:lnTo>
              <a:lnTo>
                <a:pt x="1078" y="1227"/>
              </a:lnTo>
              <a:lnTo>
                <a:pt x="1068" y="1227"/>
              </a:lnTo>
              <a:lnTo>
                <a:pt x="872" y="1227"/>
              </a:lnTo>
              <a:lnTo>
                <a:pt x="825" y="1141"/>
              </a:lnTo>
              <a:lnTo>
                <a:pt x="825" y="1141"/>
              </a:lnTo>
              <a:lnTo>
                <a:pt x="825" y="1141"/>
              </a:lnTo>
              <a:lnTo>
                <a:pt x="825" y="1137"/>
              </a:lnTo>
              <a:lnTo>
                <a:pt x="825" y="1137"/>
              </a:lnTo>
              <a:lnTo>
                <a:pt x="799" y="746"/>
              </a:lnTo>
              <a:lnTo>
                <a:pt x="799" y="746"/>
              </a:lnTo>
              <a:lnTo>
                <a:pt x="798" y="738"/>
              </a:lnTo>
              <a:lnTo>
                <a:pt x="797" y="731"/>
              </a:lnTo>
              <a:lnTo>
                <a:pt x="795" y="725"/>
              </a:lnTo>
              <a:lnTo>
                <a:pt x="792" y="718"/>
              </a:lnTo>
              <a:lnTo>
                <a:pt x="784" y="705"/>
              </a:lnTo>
              <a:lnTo>
                <a:pt x="776" y="695"/>
              </a:lnTo>
              <a:lnTo>
                <a:pt x="771" y="690"/>
              </a:lnTo>
              <a:lnTo>
                <a:pt x="765" y="685"/>
              </a:lnTo>
              <a:lnTo>
                <a:pt x="760" y="681"/>
              </a:lnTo>
              <a:lnTo>
                <a:pt x="753" y="678"/>
              </a:lnTo>
              <a:lnTo>
                <a:pt x="746" y="676"/>
              </a:lnTo>
              <a:lnTo>
                <a:pt x="739" y="674"/>
              </a:lnTo>
              <a:lnTo>
                <a:pt x="733" y="673"/>
              </a:lnTo>
              <a:lnTo>
                <a:pt x="724" y="672"/>
              </a:lnTo>
              <a:lnTo>
                <a:pt x="724" y="672"/>
              </a:lnTo>
              <a:lnTo>
                <a:pt x="202" y="672"/>
              </a:lnTo>
              <a:lnTo>
                <a:pt x="202" y="672"/>
              </a:lnTo>
              <a:lnTo>
                <a:pt x="195" y="673"/>
              </a:lnTo>
              <a:lnTo>
                <a:pt x="188" y="674"/>
              </a:lnTo>
              <a:lnTo>
                <a:pt x="181" y="676"/>
              </a:lnTo>
              <a:lnTo>
                <a:pt x="174" y="678"/>
              </a:lnTo>
              <a:lnTo>
                <a:pt x="168" y="681"/>
              </a:lnTo>
              <a:lnTo>
                <a:pt x="162" y="685"/>
              </a:lnTo>
              <a:lnTo>
                <a:pt x="156" y="690"/>
              </a:lnTo>
              <a:lnTo>
                <a:pt x="151" y="695"/>
              </a:lnTo>
              <a:lnTo>
                <a:pt x="142" y="705"/>
              </a:lnTo>
              <a:lnTo>
                <a:pt x="136" y="718"/>
              </a:lnTo>
              <a:lnTo>
                <a:pt x="133" y="725"/>
              </a:lnTo>
              <a:lnTo>
                <a:pt x="131" y="731"/>
              </a:lnTo>
              <a:lnTo>
                <a:pt x="128" y="738"/>
              </a:lnTo>
              <a:lnTo>
                <a:pt x="128" y="746"/>
              </a:lnTo>
              <a:lnTo>
                <a:pt x="128" y="746"/>
              </a:lnTo>
              <a:lnTo>
                <a:pt x="102" y="1137"/>
              </a:lnTo>
              <a:lnTo>
                <a:pt x="102" y="1137"/>
              </a:lnTo>
              <a:lnTo>
                <a:pt x="102" y="1141"/>
              </a:lnTo>
              <a:lnTo>
                <a:pt x="102" y="1141"/>
              </a:lnTo>
              <a:lnTo>
                <a:pt x="0" y="1331"/>
              </a:lnTo>
              <a:lnTo>
                <a:pt x="0" y="1366"/>
              </a:lnTo>
              <a:lnTo>
                <a:pt x="0" y="1366"/>
              </a:lnTo>
              <a:lnTo>
                <a:pt x="1" y="1374"/>
              </a:lnTo>
              <a:lnTo>
                <a:pt x="3" y="1380"/>
              </a:lnTo>
              <a:lnTo>
                <a:pt x="6" y="1386"/>
              </a:lnTo>
              <a:lnTo>
                <a:pt x="10" y="1392"/>
              </a:lnTo>
              <a:lnTo>
                <a:pt x="16" y="1396"/>
              </a:lnTo>
              <a:lnTo>
                <a:pt x="22" y="1400"/>
              </a:lnTo>
              <a:lnTo>
                <a:pt x="29" y="1402"/>
              </a:lnTo>
              <a:lnTo>
                <a:pt x="36" y="1403"/>
              </a:lnTo>
              <a:lnTo>
                <a:pt x="891" y="1403"/>
              </a:lnTo>
              <a:lnTo>
                <a:pt x="891" y="1403"/>
              </a:lnTo>
              <a:lnTo>
                <a:pt x="899" y="1402"/>
              </a:lnTo>
              <a:lnTo>
                <a:pt x="905" y="1400"/>
              </a:lnTo>
              <a:lnTo>
                <a:pt x="911" y="1396"/>
              </a:lnTo>
              <a:lnTo>
                <a:pt x="917" y="1392"/>
              </a:lnTo>
              <a:lnTo>
                <a:pt x="921" y="1386"/>
              </a:lnTo>
              <a:lnTo>
                <a:pt x="925" y="1380"/>
              </a:lnTo>
              <a:lnTo>
                <a:pt x="927" y="1374"/>
              </a:lnTo>
              <a:lnTo>
                <a:pt x="928" y="1366"/>
              </a:lnTo>
              <a:lnTo>
                <a:pt x="928" y="1331"/>
              </a:lnTo>
              <a:lnTo>
                <a:pt x="905" y="1289"/>
              </a:lnTo>
              <a:lnTo>
                <a:pt x="1068" y="1289"/>
              </a:lnTo>
              <a:lnTo>
                <a:pt x="1068" y="1289"/>
              </a:lnTo>
              <a:lnTo>
                <a:pt x="1084" y="1287"/>
              </a:lnTo>
              <a:lnTo>
                <a:pt x="1101" y="1285"/>
              </a:lnTo>
              <a:lnTo>
                <a:pt x="1118" y="1281"/>
              </a:lnTo>
              <a:lnTo>
                <a:pt x="1133" y="1275"/>
              </a:lnTo>
              <a:lnTo>
                <a:pt x="1148" y="1269"/>
              </a:lnTo>
              <a:lnTo>
                <a:pt x="1162" y="1259"/>
              </a:lnTo>
              <a:lnTo>
                <a:pt x="1175" y="1250"/>
              </a:lnTo>
              <a:lnTo>
                <a:pt x="1187" y="1240"/>
              </a:lnTo>
              <a:lnTo>
                <a:pt x="1198" y="1227"/>
              </a:lnTo>
              <a:lnTo>
                <a:pt x="1207" y="1214"/>
              </a:lnTo>
              <a:lnTo>
                <a:pt x="1216" y="1200"/>
              </a:lnTo>
              <a:lnTo>
                <a:pt x="1222" y="1186"/>
              </a:lnTo>
              <a:lnTo>
                <a:pt x="1229" y="1170"/>
              </a:lnTo>
              <a:lnTo>
                <a:pt x="1233" y="1154"/>
              </a:lnTo>
              <a:lnTo>
                <a:pt x="1235" y="1137"/>
              </a:lnTo>
              <a:lnTo>
                <a:pt x="1236" y="1120"/>
              </a:lnTo>
              <a:lnTo>
                <a:pt x="1236" y="926"/>
              </a:lnTo>
              <a:lnTo>
                <a:pt x="1236" y="926"/>
              </a:lnTo>
              <a:lnTo>
                <a:pt x="1256" y="907"/>
              </a:lnTo>
              <a:lnTo>
                <a:pt x="1256" y="907"/>
              </a:lnTo>
              <a:lnTo>
                <a:pt x="1272" y="888"/>
              </a:lnTo>
              <a:lnTo>
                <a:pt x="1289" y="868"/>
              </a:lnTo>
              <a:lnTo>
                <a:pt x="1303" y="848"/>
              </a:lnTo>
              <a:lnTo>
                <a:pt x="1317" y="828"/>
              </a:lnTo>
              <a:lnTo>
                <a:pt x="1330" y="806"/>
              </a:lnTo>
              <a:lnTo>
                <a:pt x="1342" y="784"/>
              </a:lnTo>
              <a:lnTo>
                <a:pt x="1353" y="761"/>
              </a:lnTo>
              <a:lnTo>
                <a:pt x="1363" y="737"/>
              </a:lnTo>
              <a:lnTo>
                <a:pt x="1363" y="737"/>
              </a:lnTo>
              <a:lnTo>
                <a:pt x="1372" y="712"/>
              </a:lnTo>
              <a:lnTo>
                <a:pt x="1380" y="688"/>
              </a:lnTo>
              <a:lnTo>
                <a:pt x="1386" y="663"/>
              </a:lnTo>
              <a:lnTo>
                <a:pt x="1393" y="637"/>
              </a:lnTo>
              <a:lnTo>
                <a:pt x="1397" y="611"/>
              </a:lnTo>
              <a:lnTo>
                <a:pt x="1400" y="585"/>
              </a:lnTo>
              <a:lnTo>
                <a:pt x="1401" y="558"/>
              </a:lnTo>
              <a:lnTo>
                <a:pt x="1402" y="532"/>
              </a:lnTo>
              <a:lnTo>
                <a:pt x="1402" y="532"/>
              </a:lnTo>
              <a:lnTo>
                <a:pt x="1401" y="505"/>
              </a:lnTo>
              <a:lnTo>
                <a:pt x="1400" y="478"/>
              </a:lnTo>
              <a:lnTo>
                <a:pt x="1397" y="452"/>
              </a:lnTo>
              <a:lnTo>
                <a:pt x="1393" y="426"/>
              </a:lnTo>
              <a:lnTo>
                <a:pt x="1386" y="401"/>
              </a:lnTo>
              <a:lnTo>
                <a:pt x="1380" y="375"/>
              </a:lnTo>
              <a:lnTo>
                <a:pt x="1372" y="350"/>
              </a:lnTo>
              <a:lnTo>
                <a:pt x="1363" y="325"/>
              </a:lnTo>
              <a:lnTo>
                <a:pt x="1363" y="325"/>
              </a:lnTo>
              <a:close/>
              <a:moveTo>
                <a:pt x="648" y="284"/>
              </a:moveTo>
              <a:lnTo>
                <a:pt x="648" y="284"/>
              </a:lnTo>
              <a:lnTo>
                <a:pt x="648" y="284"/>
              </a:lnTo>
              <a:lnTo>
                <a:pt x="641" y="310"/>
              </a:lnTo>
              <a:lnTo>
                <a:pt x="634" y="336"/>
              </a:lnTo>
              <a:lnTo>
                <a:pt x="629" y="364"/>
              </a:lnTo>
              <a:lnTo>
                <a:pt x="624" y="391"/>
              </a:lnTo>
              <a:lnTo>
                <a:pt x="619" y="420"/>
              </a:lnTo>
              <a:lnTo>
                <a:pt x="616" y="448"/>
              </a:lnTo>
              <a:lnTo>
                <a:pt x="614" y="477"/>
              </a:lnTo>
              <a:lnTo>
                <a:pt x="613" y="506"/>
              </a:lnTo>
              <a:lnTo>
                <a:pt x="478" y="506"/>
              </a:lnTo>
              <a:lnTo>
                <a:pt x="478" y="506"/>
              </a:lnTo>
              <a:lnTo>
                <a:pt x="479" y="487"/>
              </a:lnTo>
              <a:lnTo>
                <a:pt x="481" y="470"/>
              </a:lnTo>
              <a:lnTo>
                <a:pt x="484" y="451"/>
              </a:lnTo>
              <a:lnTo>
                <a:pt x="488" y="433"/>
              </a:lnTo>
              <a:lnTo>
                <a:pt x="492" y="416"/>
              </a:lnTo>
              <a:lnTo>
                <a:pt x="497" y="398"/>
              </a:lnTo>
              <a:lnTo>
                <a:pt x="502" y="380"/>
              </a:lnTo>
              <a:lnTo>
                <a:pt x="508" y="364"/>
              </a:lnTo>
              <a:lnTo>
                <a:pt x="515" y="346"/>
              </a:lnTo>
              <a:lnTo>
                <a:pt x="522" y="329"/>
              </a:lnTo>
              <a:lnTo>
                <a:pt x="530" y="314"/>
              </a:lnTo>
              <a:lnTo>
                <a:pt x="538" y="297"/>
              </a:lnTo>
              <a:lnTo>
                <a:pt x="548" y="282"/>
              </a:lnTo>
              <a:lnTo>
                <a:pt x="557" y="267"/>
              </a:lnTo>
              <a:lnTo>
                <a:pt x="567" y="253"/>
              </a:lnTo>
              <a:lnTo>
                <a:pt x="579" y="238"/>
              </a:lnTo>
              <a:lnTo>
                <a:pt x="579" y="238"/>
              </a:lnTo>
              <a:lnTo>
                <a:pt x="618" y="249"/>
              </a:lnTo>
              <a:lnTo>
                <a:pt x="657" y="258"/>
              </a:lnTo>
              <a:lnTo>
                <a:pt x="648" y="284"/>
              </a:lnTo>
              <a:close/>
              <a:moveTo>
                <a:pt x="612" y="201"/>
              </a:moveTo>
              <a:lnTo>
                <a:pt x="612" y="201"/>
              </a:lnTo>
              <a:lnTo>
                <a:pt x="626" y="187"/>
              </a:lnTo>
              <a:lnTo>
                <a:pt x="639" y="176"/>
              </a:lnTo>
              <a:lnTo>
                <a:pt x="654" y="164"/>
              </a:lnTo>
              <a:lnTo>
                <a:pt x="668" y="153"/>
              </a:lnTo>
              <a:lnTo>
                <a:pt x="684" y="143"/>
              </a:lnTo>
              <a:lnTo>
                <a:pt x="699" y="133"/>
              </a:lnTo>
              <a:lnTo>
                <a:pt x="716" y="124"/>
              </a:lnTo>
              <a:lnTo>
                <a:pt x="731" y="117"/>
              </a:lnTo>
              <a:lnTo>
                <a:pt x="731" y="117"/>
              </a:lnTo>
              <a:lnTo>
                <a:pt x="716" y="138"/>
              </a:lnTo>
              <a:lnTo>
                <a:pt x="700" y="162"/>
              </a:lnTo>
              <a:lnTo>
                <a:pt x="687" y="188"/>
              </a:lnTo>
              <a:lnTo>
                <a:pt x="673" y="215"/>
              </a:lnTo>
              <a:lnTo>
                <a:pt x="673" y="215"/>
              </a:lnTo>
              <a:lnTo>
                <a:pt x="642" y="209"/>
              </a:lnTo>
              <a:lnTo>
                <a:pt x="612" y="201"/>
              </a:lnTo>
              <a:lnTo>
                <a:pt x="612" y="201"/>
              </a:lnTo>
              <a:close/>
              <a:moveTo>
                <a:pt x="875" y="506"/>
              </a:moveTo>
              <a:lnTo>
                <a:pt x="664" y="506"/>
              </a:lnTo>
              <a:lnTo>
                <a:pt x="664" y="506"/>
              </a:lnTo>
              <a:lnTo>
                <a:pt x="666" y="476"/>
              </a:lnTo>
              <a:lnTo>
                <a:pt x="668" y="447"/>
              </a:lnTo>
              <a:lnTo>
                <a:pt x="671" y="418"/>
              </a:lnTo>
              <a:lnTo>
                <a:pt x="675" y="390"/>
              </a:lnTo>
              <a:lnTo>
                <a:pt x="681" y="362"/>
              </a:lnTo>
              <a:lnTo>
                <a:pt x="687" y="335"/>
              </a:lnTo>
              <a:lnTo>
                <a:pt x="694" y="308"/>
              </a:lnTo>
              <a:lnTo>
                <a:pt x="702" y="282"/>
              </a:lnTo>
              <a:lnTo>
                <a:pt x="708" y="268"/>
              </a:lnTo>
              <a:lnTo>
                <a:pt x="708" y="268"/>
              </a:lnTo>
              <a:lnTo>
                <a:pt x="749" y="275"/>
              </a:lnTo>
              <a:lnTo>
                <a:pt x="791" y="281"/>
              </a:lnTo>
              <a:lnTo>
                <a:pt x="833" y="284"/>
              </a:lnTo>
              <a:lnTo>
                <a:pt x="875" y="286"/>
              </a:lnTo>
              <a:lnTo>
                <a:pt x="875" y="506"/>
              </a:lnTo>
              <a:close/>
              <a:moveTo>
                <a:pt x="875" y="240"/>
              </a:moveTo>
              <a:lnTo>
                <a:pt x="875" y="240"/>
              </a:lnTo>
              <a:lnTo>
                <a:pt x="837" y="239"/>
              </a:lnTo>
              <a:lnTo>
                <a:pt x="800" y="236"/>
              </a:lnTo>
              <a:lnTo>
                <a:pt x="763" y="232"/>
              </a:lnTo>
              <a:lnTo>
                <a:pt x="724" y="226"/>
              </a:lnTo>
              <a:lnTo>
                <a:pt x="724" y="226"/>
              </a:lnTo>
              <a:lnTo>
                <a:pt x="738" y="200"/>
              </a:lnTo>
              <a:lnTo>
                <a:pt x="751" y="176"/>
              </a:lnTo>
              <a:lnTo>
                <a:pt x="766" y="154"/>
              </a:lnTo>
              <a:lnTo>
                <a:pt x="781" y="134"/>
              </a:lnTo>
              <a:lnTo>
                <a:pt x="798" y="118"/>
              </a:lnTo>
              <a:lnTo>
                <a:pt x="815" y="103"/>
              </a:lnTo>
              <a:lnTo>
                <a:pt x="832" y="92"/>
              </a:lnTo>
              <a:lnTo>
                <a:pt x="840" y="87"/>
              </a:lnTo>
              <a:lnTo>
                <a:pt x="850" y="82"/>
              </a:lnTo>
              <a:lnTo>
                <a:pt x="850" y="82"/>
              </a:lnTo>
              <a:lnTo>
                <a:pt x="875" y="79"/>
              </a:lnTo>
              <a:lnTo>
                <a:pt x="875" y="240"/>
              </a:lnTo>
              <a:close/>
              <a:moveTo>
                <a:pt x="350" y="1331"/>
              </a:moveTo>
              <a:lnTo>
                <a:pt x="374" y="1297"/>
              </a:lnTo>
              <a:lnTo>
                <a:pt x="553" y="1297"/>
              </a:lnTo>
              <a:lnTo>
                <a:pt x="578" y="1331"/>
              </a:lnTo>
              <a:lnTo>
                <a:pt x="350" y="1331"/>
              </a:lnTo>
              <a:close/>
              <a:moveTo>
                <a:pt x="184" y="1130"/>
              </a:moveTo>
              <a:lnTo>
                <a:pt x="208" y="753"/>
              </a:lnTo>
              <a:lnTo>
                <a:pt x="718" y="753"/>
              </a:lnTo>
              <a:lnTo>
                <a:pt x="718" y="753"/>
              </a:lnTo>
              <a:lnTo>
                <a:pt x="743" y="1130"/>
              </a:lnTo>
              <a:lnTo>
                <a:pt x="184" y="1130"/>
              </a:lnTo>
              <a:close/>
              <a:moveTo>
                <a:pt x="1189" y="201"/>
              </a:moveTo>
              <a:lnTo>
                <a:pt x="1189" y="201"/>
              </a:lnTo>
              <a:lnTo>
                <a:pt x="1158" y="209"/>
              </a:lnTo>
              <a:lnTo>
                <a:pt x="1127" y="215"/>
              </a:lnTo>
              <a:lnTo>
                <a:pt x="1127" y="215"/>
              </a:lnTo>
              <a:lnTo>
                <a:pt x="1114" y="188"/>
              </a:lnTo>
              <a:lnTo>
                <a:pt x="1100" y="162"/>
              </a:lnTo>
              <a:lnTo>
                <a:pt x="1085" y="138"/>
              </a:lnTo>
              <a:lnTo>
                <a:pt x="1069" y="117"/>
              </a:lnTo>
              <a:lnTo>
                <a:pt x="1069" y="117"/>
              </a:lnTo>
              <a:lnTo>
                <a:pt x="1085" y="124"/>
              </a:lnTo>
              <a:lnTo>
                <a:pt x="1102" y="133"/>
              </a:lnTo>
              <a:lnTo>
                <a:pt x="1118" y="143"/>
              </a:lnTo>
              <a:lnTo>
                <a:pt x="1132" y="153"/>
              </a:lnTo>
              <a:lnTo>
                <a:pt x="1148" y="164"/>
              </a:lnTo>
              <a:lnTo>
                <a:pt x="1161" y="176"/>
              </a:lnTo>
              <a:lnTo>
                <a:pt x="1176" y="187"/>
              </a:lnTo>
              <a:lnTo>
                <a:pt x="1189" y="201"/>
              </a:lnTo>
              <a:lnTo>
                <a:pt x="1189" y="201"/>
              </a:lnTo>
              <a:close/>
              <a:moveTo>
                <a:pt x="927" y="79"/>
              </a:moveTo>
              <a:lnTo>
                <a:pt x="927" y="79"/>
              </a:lnTo>
              <a:lnTo>
                <a:pt x="952" y="82"/>
              </a:lnTo>
              <a:lnTo>
                <a:pt x="952" y="82"/>
              </a:lnTo>
              <a:lnTo>
                <a:pt x="961" y="87"/>
              </a:lnTo>
              <a:lnTo>
                <a:pt x="969" y="92"/>
              </a:lnTo>
              <a:lnTo>
                <a:pt x="987" y="103"/>
              </a:lnTo>
              <a:lnTo>
                <a:pt x="1003" y="118"/>
              </a:lnTo>
              <a:lnTo>
                <a:pt x="1020" y="134"/>
              </a:lnTo>
              <a:lnTo>
                <a:pt x="1036" y="154"/>
              </a:lnTo>
              <a:lnTo>
                <a:pt x="1050" y="176"/>
              </a:lnTo>
              <a:lnTo>
                <a:pt x="1064" y="200"/>
              </a:lnTo>
              <a:lnTo>
                <a:pt x="1077" y="226"/>
              </a:lnTo>
              <a:lnTo>
                <a:pt x="1077" y="226"/>
              </a:lnTo>
              <a:lnTo>
                <a:pt x="1039" y="232"/>
              </a:lnTo>
              <a:lnTo>
                <a:pt x="1001" y="236"/>
              </a:lnTo>
              <a:lnTo>
                <a:pt x="964" y="239"/>
              </a:lnTo>
              <a:lnTo>
                <a:pt x="927" y="240"/>
              </a:lnTo>
              <a:lnTo>
                <a:pt x="927" y="79"/>
              </a:lnTo>
              <a:close/>
              <a:moveTo>
                <a:pt x="927" y="286"/>
              </a:moveTo>
              <a:lnTo>
                <a:pt x="927" y="286"/>
              </a:lnTo>
              <a:lnTo>
                <a:pt x="968" y="284"/>
              </a:lnTo>
              <a:lnTo>
                <a:pt x="1010" y="281"/>
              </a:lnTo>
              <a:lnTo>
                <a:pt x="1052" y="275"/>
              </a:lnTo>
              <a:lnTo>
                <a:pt x="1094" y="268"/>
              </a:lnTo>
              <a:lnTo>
                <a:pt x="1099" y="282"/>
              </a:lnTo>
              <a:lnTo>
                <a:pt x="1099" y="282"/>
              </a:lnTo>
              <a:lnTo>
                <a:pt x="1107" y="308"/>
              </a:lnTo>
              <a:lnTo>
                <a:pt x="1114" y="335"/>
              </a:lnTo>
              <a:lnTo>
                <a:pt x="1120" y="362"/>
              </a:lnTo>
              <a:lnTo>
                <a:pt x="1126" y="390"/>
              </a:lnTo>
              <a:lnTo>
                <a:pt x="1130" y="418"/>
              </a:lnTo>
              <a:lnTo>
                <a:pt x="1133" y="447"/>
              </a:lnTo>
              <a:lnTo>
                <a:pt x="1135" y="476"/>
              </a:lnTo>
              <a:lnTo>
                <a:pt x="1136" y="506"/>
              </a:lnTo>
              <a:lnTo>
                <a:pt x="927" y="506"/>
              </a:lnTo>
              <a:lnTo>
                <a:pt x="927" y="286"/>
              </a:lnTo>
              <a:close/>
              <a:moveTo>
                <a:pt x="927" y="557"/>
              </a:moveTo>
              <a:lnTo>
                <a:pt x="1136" y="557"/>
              </a:lnTo>
              <a:lnTo>
                <a:pt x="1136" y="557"/>
              </a:lnTo>
              <a:lnTo>
                <a:pt x="1135" y="587"/>
              </a:lnTo>
              <a:lnTo>
                <a:pt x="1133" y="616"/>
              </a:lnTo>
              <a:lnTo>
                <a:pt x="1130" y="645"/>
              </a:lnTo>
              <a:lnTo>
                <a:pt x="1126" y="673"/>
              </a:lnTo>
              <a:lnTo>
                <a:pt x="1121" y="700"/>
              </a:lnTo>
              <a:lnTo>
                <a:pt x="1114" y="727"/>
              </a:lnTo>
              <a:lnTo>
                <a:pt x="1107" y="754"/>
              </a:lnTo>
              <a:lnTo>
                <a:pt x="1100" y="779"/>
              </a:lnTo>
              <a:lnTo>
                <a:pt x="1094" y="794"/>
              </a:lnTo>
              <a:lnTo>
                <a:pt x="1094" y="794"/>
              </a:lnTo>
              <a:lnTo>
                <a:pt x="1052" y="788"/>
              </a:lnTo>
              <a:lnTo>
                <a:pt x="1010" y="783"/>
              </a:lnTo>
              <a:lnTo>
                <a:pt x="968" y="779"/>
              </a:lnTo>
              <a:lnTo>
                <a:pt x="927" y="777"/>
              </a:lnTo>
              <a:lnTo>
                <a:pt x="927" y="557"/>
              </a:lnTo>
              <a:close/>
              <a:moveTo>
                <a:pt x="952" y="981"/>
              </a:moveTo>
              <a:lnTo>
                <a:pt x="952" y="981"/>
              </a:lnTo>
              <a:lnTo>
                <a:pt x="927" y="983"/>
              </a:lnTo>
              <a:lnTo>
                <a:pt x="927" y="822"/>
              </a:lnTo>
              <a:lnTo>
                <a:pt x="927" y="822"/>
              </a:lnTo>
              <a:lnTo>
                <a:pt x="964" y="825"/>
              </a:lnTo>
              <a:lnTo>
                <a:pt x="1001" y="827"/>
              </a:lnTo>
              <a:lnTo>
                <a:pt x="1039" y="832"/>
              </a:lnTo>
              <a:lnTo>
                <a:pt x="1077" y="837"/>
              </a:lnTo>
              <a:lnTo>
                <a:pt x="1077" y="837"/>
              </a:lnTo>
              <a:lnTo>
                <a:pt x="1064" y="863"/>
              </a:lnTo>
              <a:lnTo>
                <a:pt x="1050" y="887"/>
              </a:lnTo>
              <a:lnTo>
                <a:pt x="1036" y="909"/>
              </a:lnTo>
              <a:lnTo>
                <a:pt x="1020" y="928"/>
              </a:lnTo>
              <a:lnTo>
                <a:pt x="1003" y="945"/>
              </a:lnTo>
              <a:lnTo>
                <a:pt x="987" y="959"/>
              </a:lnTo>
              <a:lnTo>
                <a:pt x="969" y="972"/>
              </a:lnTo>
              <a:lnTo>
                <a:pt x="961" y="977"/>
              </a:lnTo>
              <a:lnTo>
                <a:pt x="952" y="981"/>
              </a:lnTo>
              <a:lnTo>
                <a:pt x="952" y="981"/>
              </a:lnTo>
              <a:close/>
              <a:moveTo>
                <a:pt x="1069" y="947"/>
              </a:moveTo>
              <a:lnTo>
                <a:pt x="1069" y="947"/>
              </a:lnTo>
              <a:lnTo>
                <a:pt x="1085" y="924"/>
              </a:lnTo>
              <a:lnTo>
                <a:pt x="1100" y="900"/>
              </a:lnTo>
              <a:lnTo>
                <a:pt x="1114" y="874"/>
              </a:lnTo>
              <a:lnTo>
                <a:pt x="1127" y="847"/>
              </a:lnTo>
              <a:lnTo>
                <a:pt x="1127" y="847"/>
              </a:lnTo>
              <a:lnTo>
                <a:pt x="1158" y="855"/>
              </a:lnTo>
              <a:lnTo>
                <a:pt x="1189" y="862"/>
              </a:lnTo>
              <a:lnTo>
                <a:pt x="1189" y="862"/>
              </a:lnTo>
              <a:lnTo>
                <a:pt x="1176" y="875"/>
              </a:lnTo>
              <a:lnTo>
                <a:pt x="1161" y="888"/>
              </a:lnTo>
              <a:lnTo>
                <a:pt x="1148" y="899"/>
              </a:lnTo>
              <a:lnTo>
                <a:pt x="1132" y="910"/>
              </a:lnTo>
              <a:lnTo>
                <a:pt x="1118" y="920"/>
              </a:lnTo>
              <a:lnTo>
                <a:pt x="1102" y="929"/>
              </a:lnTo>
              <a:lnTo>
                <a:pt x="1085" y="939"/>
              </a:lnTo>
              <a:lnTo>
                <a:pt x="1069" y="947"/>
              </a:lnTo>
              <a:lnTo>
                <a:pt x="1069" y="947"/>
              </a:lnTo>
              <a:close/>
              <a:moveTo>
                <a:pt x="1222" y="826"/>
              </a:moveTo>
              <a:lnTo>
                <a:pt x="1222" y="826"/>
              </a:lnTo>
              <a:lnTo>
                <a:pt x="1183" y="814"/>
              </a:lnTo>
              <a:lnTo>
                <a:pt x="1145" y="805"/>
              </a:lnTo>
              <a:lnTo>
                <a:pt x="1153" y="778"/>
              </a:lnTo>
              <a:lnTo>
                <a:pt x="1153" y="777"/>
              </a:lnTo>
              <a:lnTo>
                <a:pt x="1153" y="777"/>
              </a:lnTo>
              <a:lnTo>
                <a:pt x="1161" y="752"/>
              </a:lnTo>
              <a:lnTo>
                <a:pt x="1167" y="725"/>
              </a:lnTo>
              <a:lnTo>
                <a:pt x="1173" y="698"/>
              </a:lnTo>
              <a:lnTo>
                <a:pt x="1178" y="671"/>
              </a:lnTo>
              <a:lnTo>
                <a:pt x="1182" y="643"/>
              </a:lnTo>
              <a:lnTo>
                <a:pt x="1185" y="615"/>
              </a:lnTo>
              <a:lnTo>
                <a:pt x="1187" y="586"/>
              </a:lnTo>
              <a:lnTo>
                <a:pt x="1188" y="557"/>
              </a:lnTo>
              <a:lnTo>
                <a:pt x="1323" y="557"/>
              </a:lnTo>
              <a:lnTo>
                <a:pt x="1323" y="557"/>
              </a:lnTo>
              <a:lnTo>
                <a:pt x="1322" y="575"/>
              </a:lnTo>
              <a:lnTo>
                <a:pt x="1320" y="594"/>
              </a:lnTo>
              <a:lnTo>
                <a:pt x="1317" y="612"/>
              </a:lnTo>
              <a:lnTo>
                <a:pt x="1314" y="630"/>
              </a:lnTo>
              <a:lnTo>
                <a:pt x="1310" y="648"/>
              </a:lnTo>
              <a:lnTo>
                <a:pt x="1304" y="666"/>
              </a:lnTo>
              <a:lnTo>
                <a:pt x="1299" y="682"/>
              </a:lnTo>
              <a:lnTo>
                <a:pt x="1293" y="700"/>
              </a:lnTo>
              <a:lnTo>
                <a:pt x="1287" y="717"/>
              </a:lnTo>
              <a:lnTo>
                <a:pt x="1280" y="733"/>
              </a:lnTo>
              <a:lnTo>
                <a:pt x="1271" y="750"/>
              </a:lnTo>
              <a:lnTo>
                <a:pt x="1263" y="765"/>
              </a:lnTo>
              <a:lnTo>
                <a:pt x="1254" y="781"/>
              </a:lnTo>
              <a:lnTo>
                <a:pt x="1243" y="797"/>
              </a:lnTo>
              <a:lnTo>
                <a:pt x="1234" y="811"/>
              </a:lnTo>
              <a:lnTo>
                <a:pt x="1222" y="826"/>
              </a:lnTo>
              <a:lnTo>
                <a:pt x="1222" y="826"/>
              </a:lnTo>
              <a:close/>
              <a:moveTo>
                <a:pt x="1188" y="506"/>
              </a:moveTo>
              <a:lnTo>
                <a:pt x="1188" y="506"/>
              </a:lnTo>
              <a:lnTo>
                <a:pt x="1187" y="477"/>
              </a:lnTo>
              <a:lnTo>
                <a:pt x="1185" y="448"/>
              </a:lnTo>
              <a:lnTo>
                <a:pt x="1182" y="420"/>
              </a:lnTo>
              <a:lnTo>
                <a:pt x="1178" y="391"/>
              </a:lnTo>
              <a:lnTo>
                <a:pt x="1173" y="364"/>
              </a:lnTo>
              <a:lnTo>
                <a:pt x="1166" y="336"/>
              </a:lnTo>
              <a:lnTo>
                <a:pt x="1160" y="310"/>
              </a:lnTo>
              <a:lnTo>
                <a:pt x="1153" y="284"/>
              </a:lnTo>
              <a:lnTo>
                <a:pt x="1145" y="258"/>
              </a:lnTo>
              <a:lnTo>
                <a:pt x="1145" y="258"/>
              </a:lnTo>
              <a:lnTo>
                <a:pt x="1183" y="249"/>
              </a:lnTo>
              <a:lnTo>
                <a:pt x="1222" y="238"/>
              </a:lnTo>
              <a:lnTo>
                <a:pt x="1222" y="238"/>
              </a:lnTo>
              <a:lnTo>
                <a:pt x="1234" y="253"/>
              </a:lnTo>
              <a:lnTo>
                <a:pt x="1243" y="267"/>
              </a:lnTo>
              <a:lnTo>
                <a:pt x="1254" y="282"/>
              </a:lnTo>
              <a:lnTo>
                <a:pt x="1263" y="297"/>
              </a:lnTo>
              <a:lnTo>
                <a:pt x="1271" y="314"/>
              </a:lnTo>
              <a:lnTo>
                <a:pt x="1280" y="329"/>
              </a:lnTo>
              <a:lnTo>
                <a:pt x="1287" y="346"/>
              </a:lnTo>
              <a:lnTo>
                <a:pt x="1293" y="364"/>
              </a:lnTo>
              <a:lnTo>
                <a:pt x="1299" y="380"/>
              </a:lnTo>
              <a:lnTo>
                <a:pt x="1304" y="398"/>
              </a:lnTo>
              <a:lnTo>
                <a:pt x="1310" y="416"/>
              </a:lnTo>
              <a:lnTo>
                <a:pt x="1314" y="433"/>
              </a:lnTo>
              <a:lnTo>
                <a:pt x="1317" y="451"/>
              </a:lnTo>
              <a:lnTo>
                <a:pt x="1320" y="470"/>
              </a:lnTo>
              <a:lnTo>
                <a:pt x="1322" y="487"/>
              </a:lnTo>
              <a:lnTo>
                <a:pt x="1323" y="506"/>
              </a:lnTo>
              <a:lnTo>
                <a:pt x="1188" y="506"/>
              </a:lnTo>
              <a:close/>
            </a:path>
          </a:pathLst>
        </a:custGeom>
        <a:solidFill>
          <a:sysClr val="window" lastClr="FFFFFF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3</xdr:col>
      <xdr:colOff>873125</xdr:colOff>
      <xdr:row>25</xdr:row>
      <xdr:rowOff>137055</xdr:rowOff>
    </xdr:from>
    <xdr:to>
      <xdr:col>3</xdr:col>
      <xdr:colOff>1701800</xdr:colOff>
      <xdr:row>27</xdr:row>
      <xdr:rowOff>502711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89760D6A-16D0-4489-89F2-2272E0FABF29}"/>
            </a:ext>
          </a:extLst>
        </xdr:cNvPr>
        <xdr:cNvGrpSpPr/>
      </xdr:nvGrpSpPr>
      <xdr:grpSpPr>
        <a:xfrm>
          <a:off x="3257903" y="18615555"/>
          <a:ext cx="828675" cy="732545"/>
          <a:chOff x="3530586" y="8453604"/>
          <a:chExt cx="711198" cy="673102"/>
        </a:xfrm>
        <a:solidFill>
          <a:sysClr val="window" lastClr="FFFFFF"/>
        </a:solidFill>
      </xdr:grpSpPr>
      <xdr:sp macro="" textlink="">
        <xdr:nvSpPr>
          <xdr:cNvPr id="7" name="object 138">
            <a:extLst>
              <a:ext uri="{FF2B5EF4-FFF2-40B4-BE49-F238E27FC236}">
                <a16:creationId xmlns:a16="http://schemas.microsoft.com/office/drawing/2014/main" id="{21F2FDEF-8858-4A1C-A03A-E0E65DE01BC0}"/>
              </a:ext>
            </a:extLst>
          </xdr:cNvPr>
          <xdr:cNvSpPr/>
        </xdr:nvSpPr>
        <xdr:spPr>
          <a:xfrm>
            <a:off x="3809986" y="8453604"/>
            <a:ext cx="152400" cy="152400"/>
          </a:xfrm>
          <a:custGeom>
            <a:avLst/>
            <a:gdLst/>
            <a:ahLst/>
            <a:cxnLst/>
            <a:rect l="l" t="t" r="r" b="b"/>
            <a:pathLst>
              <a:path w="152400" h="152400">
                <a:moveTo>
                  <a:pt x="76200" y="0"/>
                </a:moveTo>
                <a:lnTo>
                  <a:pt x="46537" y="5987"/>
                </a:lnTo>
                <a:lnTo>
                  <a:pt x="22317" y="22317"/>
                </a:lnTo>
                <a:lnTo>
                  <a:pt x="5987" y="46537"/>
                </a:lnTo>
                <a:lnTo>
                  <a:pt x="0" y="76200"/>
                </a:lnTo>
                <a:lnTo>
                  <a:pt x="5987" y="105862"/>
                </a:lnTo>
                <a:lnTo>
                  <a:pt x="22317" y="130082"/>
                </a:lnTo>
                <a:lnTo>
                  <a:pt x="46537" y="146412"/>
                </a:lnTo>
                <a:lnTo>
                  <a:pt x="76200" y="152400"/>
                </a:lnTo>
                <a:lnTo>
                  <a:pt x="105856" y="146412"/>
                </a:lnTo>
                <a:lnTo>
                  <a:pt x="130078" y="130082"/>
                </a:lnTo>
                <a:lnTo>
                  <a:pt x="146410" y="105862"/>
                </a:lnTo>
                <a:lnTo>
                  <a:pt x="152400" y="76200"/>
                </a:lnTo>
                <a:lnTo>
                  <a:pt x="146410" y="46537"/>
                </a:lnTo>
                <a:lnTo>
                  <a:pt x="130078" y="22317"/>
                </a:lnTo>
                <a:lnTo>
                  <a:pt x="105856" y="5987"/>
                </a:lnTo>
                <a:lnTo>
                  <a:pt x="76200" y="0"/>
                </a:lnTo>
                <a:close/>
              </a:path>
            </a:pathLst>
          </a:custGeom>
          <a:grpFill/>
        </xdr:spPr>
        <xdr:txBody>
          <a:bodyPr wrap="square" lIns="0" tIns="0" rIns="0" bIns="0" rtlCol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/>
          </a:p>
        </xdr:txBody>
      </xdr:sp>
      <xdr:sp macro="" textlink="">
        <xdr:nvSpPr>
          <xdr:cNvPr id="8" name="object 139">
            <a:extLst>
              <a:ext uri="{FF2B5EF4-FFF2-40B4-BE49-F238E27FC236}">
                <a16:creationId xmlns:a16="http://schemas.microsoft.com/office/drawing/2014/main" id="{69577649-7175-46B3-BF49-01D865E82983}"/>
              </a:ext>
            </a:extLst>
          </xdr:cNvPr>
          <xdr:cNvSpPr/>
        </xdr:nvSpPr>
        <xdr:spPr>
          <a:xfrm>
            <a:off x="3759186" y="8618706"/>
            <a:ext cx="254000" cy="127000"/>
          </a:xfrm>
          <a:custGeom>
            <a:avLst/>
            <a:gdLst/>
            <a:ahLst/>
            <a:cxnLst/>
            <a:rect l="l" t="t" r="r" b="b"/>
            <a:pathLst>
              <a:path w="254000" h="127000">
                <a:moveTo>
                  <a:pt x="177800" y="0"/>
                </a:moveTo>
                <a:lnTo>
                  <a:pt x="76200" y="0"/>
                </a:lnTo>
                <a:lnTo>
                  <a:pt x="46537" y="5987"/>
                </a:lnTo>
                <a:lnTo>
                  <a:pt x="22317" y="22317"/>
                </a:lnTo>
                <a:lnTo>
                  <a:pt x="5987" y="46537"/>
                </a:lnTo>
                <a:lnTo>
                  <a:pt x="0" y="76200"/>
                </a:lnTo>
                <a:lnTo>
                  <a:pt x="0" y="127000"/>
                </a:lnTo>
                <a:lnTo>
                  <a:pt x="254000" y="127000"/>
                </a:lnTo>
                <a:lnTo>
                  <a:pt x="254000" y="76200"/>
                </a:lnTo>
                <a:lnTo>
                  <a:pt x="248012" y="46537"/>
                </a:lnTo>
                <a:lnTo>
                  <a:pt x="231682" y="22317"/>
                </a:lnTo>
                <a:lnTo>
                  <a:pt x="207462" y="5987"/>
                </a:lnTo>
                <a:lnTo>
                  <a:pt x="177800" y="0"/>
                </a:lnTo>
                <a:close/>
              </a:path>
            </a:pathLst>
          </a:custGeom>
          <a:grpFill/>
        </xdr:spPr>
        <xdr:txBody>
          <a:bodyPr wrap="square" lIns="0" tIns="0" rIns="0" bIns="0" rtlCol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/>
          </a:p>
        </xdr:txBody>
      </xdr:sp>
      <xdr:sp macro="" textlink="">
        <xdr:nvSpPr>
          <xdr:cNvPr id="9" name="object 140">
            <a:extLst>
              <a:ext uri="{FF2B5EF4-FFF2-40B4-BE49-F238E27FC236}">
                <a16:creationId xmlns:a16="http://schemas.microsoft.com/office/drawing/2014/main" id="{1475AE14-8E8D-48CA-B2EA-8A2FD2ACD29C}"/>
              </a:ext>
            </a:extLst>
          </xdr:cNvPr>
          <xdr:cNvSpPr/>
        </xdr:nvSpPr>
        <xdr:spPr>
          <a:xfrm>
            <a:off x="4038586" y="8834604"/>
            <a:ext cx="152400" cy="152400"/>
          </a:xfrm>
          <a:custGeom>
            <a:avLst/>
            <a:gdLst/>
            <a:ahLst/>
            <a:cxnLst/>
            <a:rect l="l" t="t" r="r" b="b"/>
            <a:pathLst>
              <a:path w="152400" h="152400">
                <a:moveTo>
                  <a:pt x="76200" y="0"/>
                </a:moveTo>
                <a:lnTo>
                  <a:pt x="46537" y="5989"/>
                </a:lnTo>
                <a:lnTo>
                  <a:pt x="22317" y="22321"/>
                </a:lnTo>
                <a:lnTo>
                  <a:pt x="5987" y="46543"/>
                </a:lnTo>
                <a:lnTo>
                  <a:pt x="0" y="76200"/>
                </a:lnTo>
                <a:lnTo>
                  <a:pt x="5987" y="105862"/>
                </a:lnTo>
                <a:lnTo>
                  <a:pt x="22317" y="130082"/>
                </a:lnTo>
                <a:lnTo>
                  <a:pt x="46537" y="146412"/>
                </a:lnTo>
                <a:lnTo>
                  <a:pt x="76200" y="152400"/>
                </a:lnTo>
                <a:lnTo>
                  <a:pt x="105856" y="146412"/>
                </a:lnTo>
                <a:lnTo>
                  <a:pt x="130078" y="130082"/>
                </a:lnTo>
                <a:lnTo>
                  <a:pt x="146410" y="105862"/>
                </a:lnTo>
                <a:lnTo>
                  <a:pt x="152400" y="76200"/>
                </a:lnTo>
                <a:lnTo>
                  <a:pt x="146410" y="46543"/>
                </a:lnTo>
                <a:lnTo>
                  <a:pt x="130078" y="22321"/>
                </a:lnTo>
                <a:lnTo>
                  <a:pt x="105856" y="5989"/>
                </a:lnTo>
                <a:lnTo>
                  <a:pt x="76200" y="0"/>
                </a:lnTo>
                <a:close/>
              </a:path>
            </a:pathLst>
          </a:custGeom>
          <a:grpFill/>
        </xdr:spPr>
        <xdr:txBody>
          <a:bodyPr wrap="square" lIns="0" tIns="0" rIns="0" bIns="0" rtlCol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/>
          </a:p>
        </xdr:txBody>
      </xdr:sp>
      <xdr:sp macro="" textlink="">
        <xdr:nvSpPr>
          <xdr:cNvPr id="10" name="object 141">
            <a:extLst>
              <a:ext uri="{FF2B5EF4-FFF2-40B4-BE49-F238E27FC236}">
                <a16:creationId xmlns:a16="http://schemas.microsoft.com/office/drawing/2014/main" id="{55884763-8BFE-431D-BC41-FC645745C269}"/>
              </a:ext>
            </a:extLst>
          </xdr:cNvPr>
          <xdr:cNvSpPr/>
        </xdr:nvSpPr>
        <xdr:spPr>
          <a:xfrm>
            <a:off x="3987784" y="8999706"/>
            <a:ext cx="254000" cy="127000"/>
          </a:xfrm>
          <a:custGeom>
            <a:avLst/>
            <a:gdLst/>
            <a:ahLst/>
            <a:cxnLst/>
            <a:rect l="l" t="t" r="r" b="b"/>
            <a:pathLst>
              <a:path w="254000" h="127000">
                <a:moveTo>
                  <a:pt x="177800" y="0"/>
                </a:moveTo>
                <a:lnTo>
                  <a:pt x="76200" y="0"/>
                </a:lnTo>
                <a:lnTo>
                  <a:pt x="46537" y="5987"/>
                </a:lnTo>
                <a:lnTo>
                  <a:pt x="22317" y="22317"/>
                </a:lnTo>
                <a:lnTo>
                  <a:pt x="5987" y="46537"/>
                </a:lnTo>
                <a:lnTo>
                  <a:pt x="0" y="76200"/>
                </a:lnTo>
                <a:lnTo>
                  <a:pt x="0" y="127000"/>
                </a:lnTo>
                <a:lnTo>
                  <a:pt x="254000" y="127000"/>
                </a:lnTo>
                <a:lnTo>
                  <a:pt x="254000" y="76200"/>
                </a:lnTo>
                <a:lnTo>
                  <a:pt x="248012" y="46537"/>
                </a:lnTo>
                <a:lnTo>
                  <a:pt x="231682" y="22317"/>
                </a:lnTo>
                <a:lnTo>
                  <a:pt x="207462" y="5987"/>
                </a:lnTo>
                <a:lnTo>
                  <a:pt x="177800" y="0"/>
                </a:lnTo>
                <a:close/>
              </a:path>
            </a:pathLst>
          </a:custGeom>
          <a:grpFill/>
        </xdr:spPr>
        <xdr:txBody>
          <a:bodyPr wrap="square" lIns="0" tIns="0" rIns="0" bIns="0" rtlCol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/>
          </a:p>
        </xdr:txBody>
      </xdr:sp>
      <xdr:sp macro="" textlink="">
        <xdr:nvSpPr>
          <xdr:cNvPr id="11" name="object 142">
            <a:extLst>
              <a:ext uri="{FF2B5EF4-FFF2-40B4-BE49-F238E27FC236}">
                <a16:creationId xmlns:a16="http://schemas.microsoft.com/office/drawing/2014/main" id="{287B65D4-FEA9-4498-ACD9-DD8D12D7BE57}"/>
              </a:ext>
            </a:extLst>
          </xdr:cNvPr>
          <xdr:cNvSpPr/>
        </xdr:nvSpPr>
        <xdr:spPr>
          <a:xfrm>
            <a:off x="3581386" y="8834604"/>
            <a:ext cx="152400" cy="152400"/>
          </a:xfrm>
          <a:custGeom>
            <a:avLst/>
            <a:gdLst/>
            <a:ahLst/>
            <a:cxnLst/>
            <a:rect l="l" t="t" r="r" b="b"/>
            <a:pathLst>
              <a:path w="152400" h="152400">
                <a:moveTo>
                  <a:pt x="76200" y="0"/>
                </a:moveTo>
                <a:lnTo>
                  <a:pt x="46537" y="5989"/>
                </a:lnTo>
                <a:lnTo>
                  <a:pt x="22317" y="22321"/>
                </a:lnTo>
                <a:lnTo>
                  <a:pt x="5987" y="46543"/>
                </a:lnTo>
                <a:lnTo>
                  <a:pt x="0" y="76200"/>
                </a:lnTo>
                <a:lnTo>
                  <a:pt x="5987" y="105862"/>
                </a:lnTo>
                <a:lnTo>
                  <a:pt x="22317" y="130082"/>
                </a:lnTo>
                <a:lnTo>
                  <a:pt x="46537" y="146412"/>
                </a:lnTo>
                <a:lnTo>
                  <a:pt x="76200" y="152400"/>
                </a:lnTo>
                <a:lnTo>
                  <a:pt x="105856" y="146412"/>
                </a:lnTo>
                <a:lnTo>
                  <a:pt x="130078" y="130082"/>
                </a:lnTo>
                <a:lnTo>
                  <a:pt x="146410" y="105862"/>
                </a:lnTo>
                <a:lnTo>
                  <a:pt x="152400" y="76200"/>
                </a:lnTo>
                <a:lnTo>
                  <a:pt x="146410" y="46543"/>
                </a:lnTo>
                <a:lnTo>
                  <a:pt x="130078" y="22321"/>
                </a:lnTo>
                <a:lnTo>
                  <a:pt x="105856" y="5989"/>
                </a:lnTo>
                <a:lnTo>
                  <a:pt x="76200" y="0"/>
                </a:lnTo>
                <a:close/>
              </a:path>
            </a:pathLst>
          </a:custGeom>
          <a:grpFill/>
        </xdr:spPr>
        <xdr:txBody>
          <a:bodyPr wrap="square" lIns="0" tIns="0" rIns="0" bIns="0" rtlCol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/>
          </a:p>
        </xdr:txBody>
      </xdr:sp>
      <xdr:sp macro="" textlink="">
        <xdr:nvSpPr>
          <xdr:cNvPr id="12" name="object 143">
            <a:extLst>
              <a:ext uri="{FF2B5EF4-FFF2-40B4-BE49-F238E27FC236}">
                <a16:creationId xmlns:a16="http://schemas.microsoft.com/office/drawing/2014/main" id="{8AED1505-2D0F-4B32-9DD8-7E40FC8C6AAF}"/>
              </a:ext>
            </a:extLst>
          </xdr:cNvPr>
          <xdr:cNvSpPr/>
        </xdr:nvSpPr>
        <xdr:spPr>
          <a:xfrm>
            <a:off x="3530586" y="8999706"/>
            <a:ext cx="254000" cy="127000"/>
          </a:xfrm>
          <a:custGeom>
            <a:avLst/>
            <a:gdLst/>
            <a:ahLst/>
            <a:cxnLst/>
            <a:rect l="l" t="t" r="r" b="b"/>
            <a:pathLst>
              <a:path w="254000" h="127000">
                <a:moveTo>
                  <a:pt x="177800" y="0"/>
                </a:moveTo>
                <a:lnTo>
                  <a:pt x="76200" y="0"/>
                </a:lnTo>
                <a:lnTo>
                  <a:pt x="46537" y="5987"/>
                </a:lnTo>
                <a:lnTo>
                  <a:pt x="22317" y="22317"/>
                </a:lnTo>
                <a:lnTo>
                  <a:pt x="5987" y="46537"/>
                </a:lnTo>
                <a:lnTo>
                  <a:pt x="0" y="76200"/>
                </a:lnTo>
                <a:lnTo>
                  <a:pt x="0" y="127000"/>
                </a:lnTo>
                <a:lnTo>
                  <a:pt x="254000" y="127000"/>
                </a:lnTo>
                <a:lnTo>
                  <a:pt x="254000" y="76200"/>
                </a:lnTo>
                <a:lnTo>
                  <a:pt x="248012" y="46537"/>
                </a:lnTo>
                <a:lnTo>
                  <a:pt x="231682" y="22317"/>
                </a:lnTo>
                <a:lnTo>
                  <a:pt x="207462" y="5987"/>
                </a:lnTo>
                <a:lnTo>
                  <a:pt x="177800" y="0"/>
                </a:lnTo>
                <a:close/>
              </a:path>
            </a:pathLst>
          </a:custGeom>
          <a:grpFill/>
        </xdr:spPr>
        <xdr:txBody>
          <a:bodyPr wrap="square" lIns="0" tIns="0" rIns="0" bIns="0" rtlCol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/>
          </a:p>
        </xdr:txBody>
      </xdr:sp>
      <xdr:sp macro="" textlink="">
        <xdr:nvSpPr>
          <xdr:cNvPr id="13" name="object 144">
            <a:extLst>
              <a:ext uri="{FF2B5EF4-FFF2-40B4-BE49-F238E27FC236}">
                <a16:creationId xmlns:a16="http://schemas.microsoft.com/office/drawing/2014/main" id="{32588477-6D79-4E8E-9750-44E82FB0BA00}"/>
              </a:ext>
            </a:extLst>
          </xdr:cNvPr>
          <xdr:cNvSpPr/>
        </xdr:nvSpPr>
        <xdr:spPr>
          <a:xfrm>
            <a:off x="3749089" y="8771106"/>
            <a:ext cx="261620" cy="219710"/>
          </a:xfrm>
          <a:custGeom>
            <a:avLst/>
            <a:gdLst/>
            <a:ahLst/>
            <a:cxnLst/>
            <a:rect l="l" t="t" r="r" b="b"/>
            <a:pathLst>
              <a:path w="261620" h="219709">
                <a:moveTo>
                  <a:pt x="149796" y="0"/>
                </a:moveTo>
                <a:lnTo>
                  <a:pt x="111696" y="0"/>
                </a:lnTo>
                <a:lnTo>
                  <a:pt x="111696" y="117221"/>
                </a:lnTo>
                <a:lnTo>
                  <a:pt x="0" y="187032"/>
                </a:lnTo>
                <a:lnTo>
                  <a:pt x="20193" y="219354"/>
                </a:lnTo>
                <a:lnTo>
                  <a:pt x="130746" y="150266"/>
                </a:lnTo>
                <a:lnTo>
                  <a:pt x="202667" y="150266"/>
                </a:lnTo>
                <a:lnTo>
                  <a:pt x="149796" y="117221"/>
                </a:lnTo>
                <a:lnTo>
                  <a:pt x="149796" y="0"/>
                </a:lnTo>
                <a:close/>
              </a:path>
              <a:path w="261620" h="219709">
                <a:moveTo>
                  <a:pt x="202667" y="150266"/>
                </a:moveTo>
                <a:lnTo>
                  <a:pt x="130746" y="150266"/>
                </a:lnTo>
                <a:lnTo>
                  <a:pt x="241300" y="219354"/>
                </a:lnTo>
                <a:lnTo>
                  <a:pt x="261493" y="187032"/>
                </a:lnTo>
                <a:lnTo>
                  <a:pt x="202667" y="150266"/>
                </a:lnTo>
                <a:close/>
              </a:path>
            </a:pathLst>
          </a:custGeom>
          <a:grpFill/>
        </xdr:spPr>
        <xdr:txBody>
          <a:bodyPr wrap="square" lIns="0" tIns="0" rIns="0" bIns="0" rtlCol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/>
          </a:p>
        </xdr:txBody>
      </xdr:sp>
    </xdr:grpSp>
    <xdr:clientData/>
  </xdr:twoCellAnchor>
  <xdr:twoCellAnchor editAs="oneCell">
    <xdr:from>
      <xdr:col>2</xdr:col>
      <xdr:colOff>693737</xdr:colOff>
      <xdr:row>7</xdr:row>
      <xdr:rowOff>1096964</xdr:rowOff>
    </xdr:from>
    <xdr:to>
      <xdr:col>7</xdr:col>
      <xdr:colOff>1468437</xdr:colOff>
      <xdr:row>7</xdr:row>
      <xdr:rowOff>2773362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11B31390-4BF6-4391-85E8-5FADA0CAC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487" y="3009902"/>
          <a:ext cx="6259513" cy="1676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7C87C-499B-4EC4-B803-3F8B822BCCE3}">
  <dimension ref="B2:O56"/>
  <sheetViews>
    <sheetView showGridLines="0" tabSelected="1" topLeftCell="A52" zoomScale="130" zoomScaleNormal="130" workbookViewId="0">
      <selection activeCell="D56" sqref="D56"/>
    </sheetView>
  </sheetViews>
  <sheetFormatPr defaultColWidth="12.6328125" defaultRowHeight="14.5" x14ac:dyDescent="0.35"/>
  <cols>
    <col min="1" max="1" width="1.90625" style="2" customWidth="1"/>
    <col min="2" max="2" width="14.7265625" style="2" customWidth="1"/>
    <col min="3" max="3" width="82.81640625" style="2" customWidth="1"/>
    <col min="4" max="4" width="12.26953125" style="13" customWidth="1"/>
    <col min="5" max="5" width="11.54296875" style="2" customWidth="1"/>
    <col min="6" max="6" width="36.453125" style="2" customWidth="1"/>
    <col min="7" max="9" width="20.1796875" style="2" customWidth="1"/>
    <col min="10" max="11" width="12.6328125" style="2"/>
    <col min="12" max="15" width="12.6328125" style="2" hidden="1" customWidth="1"/>
    <col min="16" max="16384" width="12.6328125" style="2"/>
  </cols>
  <sheetData>
    <row r="2" spans="2:15" x14ac:dyDescent="0.35">
      <c r="B2" s="14" t="s">
        <v>22</v>
      </c>
    </row>
    <row r="3" spans="2:15" ht="7" customHeight="1" x14ac:dyDescent="0.35"/>
    <row r="4" spans="2:15" ht="35" customHeight="1" x14ac:dyDescent="0.4">
      <c r="B4" s="92" t="s">
        <v>80</v>
      </c>
      <c r="C4" s="93"/>
      <c r="D4" s="93"/>
      <c r="F4" s="94" t="s">
        <v>23</v>
      </c>
      <c r="G4" s="94"/>
      <c r="H4" s="94"/>
      <c r="I4" s="94"/>
      <c r="J4" s="94"/>
    </row>
    <row r="6" spans="2:15" s="1" customFormat="1" ht="19.5" customHeight="1" x14ac:dyDescent="0.35">
      <c r="B6" s="35" t="s">
        <v>0</v>
      </c>
      <c r="C6" s="37" t="s">
        <v>19</v>
      </c>
      <c r="D6" s="37" t="s">
        <v>21</v>
      </c>
      <c r="F6" s="95" t="s">
        <v>25</v>
      </c>
      <c r="G6" s="96"/>
      <c r="H6" s="96"/>
      <c r="I6" s="96"/>
      <c r="J6" s="97"/>
      <c r="L6" s="89" t="s">
        <v>16</v>
      </c>
      <c r="M6" s="89"/>
      <c r="N6" s="89"/>
      <c r="O6" s="89"/>
    </row>
    <row r="7" spans="2:15" x14ac:dyDescent="0.35">
      <c r="B7" s="36" t="s">
        <v>1</v>
      </c>
      <c r="C7" s="40" t="s">
        <v>65</v>
      </c>
      <c r="D7" s="79" t="s">
        <v>15</v>
      </c>
      <c r="F7" s="49"/>
      <c r="G7" s="50" t="s">
        <v>1</v>
      </c>
      <c r="H7" s="50" t="s">
        <v>4</v>
      </c>
      <c r="I7" s="50" t="s">
        <v>6</v>
      </c>
      <c r="J7" s="51" t="s">
        <v>14</v>
      </c>
      <c r="L7" s="3"/>
      <c r="M7" s="4" t="s">
        <v>1</v>
      </c>
      <c r="N7" s="4" t="s">
        <v>4</v>
      </c>
      <c r="O7" s="5" t="s">
        <v>6</v>
      </c>
    </row>
    <row r="8" spans="2:15" x14ac:dyDescent="0.35">
      <c r="B8" s="36" t="s">
        <v>1</v>
      </c>
      <c r="C8" s="84" t="s">
        <v>64</v>
      </c>
      <c r="D8" s="79" t="s">
        <v>15</v>
      </c>
      <c r="F8" s="55" t="s">
        <v>24</v>
      </c>
      <c r="G8" s="56">
        <f>COUNTIF($B:$B,G$7)</f>
        <v>19</v>
      </c>
      <c r="H8" s="56">
        <f>COUNTIF($B:$B,H$7)</f>
        <v>12</v>
      </c>
      <c r="I8" s="56">
        <f>COUNTIF($B:$B,I$7)</f>
        <v>17</v>
      </c>
      <c r="J8" s="57">
        <f>SUM(G8:I8)</f>
        <v>48</v>
      </c>
      <c r="L8" s="6">
        <v>1</v>
      </c>
      <c r="M8" s="7">
        <v>0</v>
      </c>
      <c r="N8" s="7">
        <v>0</v>
      </c>
      <c r="O8" s="7">
        <v>0</v>
      </c>
    </row>
    <row r="9" spans="2:15" x14ac:dyDescent="0.35">
      <c r="B9" s="36" t="s">
        <v>1</v>
      </c>
      <c r="C9" s="38" t="s">
        <v>92</v>
      </c>
      <c r="D9" s="79" t="s">
        <v>15</v>
      </c>
      <c r="F9" s="58" t="s">
        <v>29</v>
      </c>
      <c r="G9" s="56">
        <f>COUNTIFS($B:$B,G$7,$D:$D,"Si")</f>
        <v>15</v>
      </c>
      <c r="H9" s="56">
        <f>COUNTIFS($B:$B,H$7,$D:$D,"Si")</f>
        <v>11</v>
      </c>
      <c r="I9" s="56">
        <f>COUNTIFS($B:$B,I$7,$D:$D,"Si")</f>
        <v>2</v>
      </c>
      <c r="J9" s="57">
        <f t="shared" ref="J9:J10" si="0">SUM(G9:I9)</f>
        <v>28</v>
      </c>
      <c r="L9" s="6">
        <v>2</v>
      </c>
      <c r="M9" s="7">
        <v>0.6</v>
      </c>
      <c r="N9" s="7">
        <v>0.6</v>
      </c>
      <c r="O9" s="7">
        <v>0.6</v>
      </c>
    </row>
    <row r="10" spans="2:15" x14ac:dyDescent="0.35">
      <c r="B10" s="36" t="s">
        <v>1</v>
      </c>
      <c r="C10" s="80" t="s">
        <v>69</v>
      </c>
      <c r="D10" s="79" t="s">
        <v>15</v>
      </c>
      <c r="F10" s="52" t="s">
        <v>30</v>
      </c>
      <c r="G10" s="53">
        <f>COUNTIFS($B:$B,G$7,$D:$D,"No")</f>
        <v>4</v>
      </c>
      <c r="H10" s="53">
        <f>COUNTIFS($B:$B,H$7,$D:$D,"No")</f>
        <v>1</v>
      </c>
      <c r="I10" s="53">
        <f>COUNTIFS($B:$B,I$7,$D:$D,"No")</f>
        <v>15</v>
      </c>
      <c r="J10" s="54">
        <f t="shared" si="0"/>
        <v>20</v>
      </c>
      <c r="L10" s="6">
        <v>3</v>
      </c>
      <c r="M10" s="7">
        <v>0.7</v>
      </c>
      <c r="N10" s="7">
        <v>0.7</v>
      </c>
      <c r="O10" s="7">
        <v>0.7</v>
      </c>
    </row>
    <row r="11" spans="2:15" ht="24" x14ac:dyDescent="0.35">
      <c r="B11" s="36" t="s">
        <v>1</v>
      </c>
      <c r="C11" s="38" t="s">
        <v>82</v>
      </c>
      <c r="D11" s="79" t="s">
        <v>15</v>
      </c>
      <c r="F11" s="16" t="s">
        <v>26</v>
      </c>
      <c r="G11" s="17" t="str">
        <f>IF(G8&lt;&gt;SUM(G9:G10),"Hay afirmaciones no respondidas","Hay respuestas para todas las afirmaciones")</f>
        <v>Hay respuestas para todas las afirmaciones</v>
      </c>
      <c r="H11" s="15" t="str">
        <f t="shared" ref="H11:I11" si="1">IF(H8&lt;&gt;SUM(H9:H10),"Hay afirmaciones no respondidas","Hay respuestas para todas las afirmaciones")</f>
        <v>Hay respuestas para todas las afirmaciones</v>
      </c>
      <c r="I11" s="15" t="str">
        <f t="shared" si="1"/>
        <v>Hay respuestas para todas las afirmaciones</v>
      </c>
      <c r="L11" s="6">
        <v>4</v>
      </c>
      <c r="M11" s="7">
        <v>0.8</v>
      </c>
      <c r="N11" s="7">
        <v>0.8</v>
      </c>
      <c r="O11" s="7">
        <v>0.8</v>
      </c>
    </row>
    <row r="12" spans="2:15" ht="30.5" customHeight="1" x14ac:dyDescent="0.35">
      <c r="B12" s="36" t="s">
        <v>1</v>
      </c>
      <c r="C12" s="40" t="s">
        <v>81</v>
      </c>
      <c r="D12" s="79" t="s">
        <v>15</v>
      </c>
      <c r="F12" s="98" t="s">
        <v>28</v>
      </c>
      <c r="G12" s="99"/>
      <c r="H12" s="99"/>
      <c r="I12" s="99"/>
      <c r="J12" s="99"/>
      <c r="L12" s="6">
        <v>5</v>
      </c>
      <c r="M12" s="7">
        <v>0.9</v>
      </c>
      <c r="N12" s="7">
        <v>0.9</v>
      </c>
      <c r="O12" s="7">
        <v>0.9</v>
      </c>
    </row>
    <row r="13" spans="2:15" ht="29" x14ac:dyDescent="0.35">
      <c r="B13" s="36" t="s">
        <v>1</v>
      </c>
      <c r="C13" s="38" t="s">
        <v>10</v>
      </c>
      <c r="D13" s="79" t="s">
        <v>15</v>
      </c>
      <c r="F13" s="100" t="s">
        <v>27</v>
      </c>
      <c r="G13" s="101"/>
      <c r="H13" s="101"/>
      <c r="I13" s="102"/>
    </row>
    <row r="14" spans="2:15" ht="29" x14ac:dyDescent="0.35">
      <c r="B14" s="36" t="s">
        <v>1</v>
      </c>
      <c r="C14" s="38" t="s">
        <v>66</v>
      </c>
      <c r="D14" s="79" t="s">
        <v>15</v>
      </c>
      <c r="F14" s="59" t="s">
        <v>25</v>
      </c>
      <c r="G14" s="60" t="s">
        <v>1</v>
      </c>
      <c r="H14" s="60" t="s">
        <v>4</v>
      </c>
      <c r="I14" s="61" t="s">
        <v>6</v>
      </c>
    </row>
    <row r="15" spans="2:15" ht="29" x14ac:dyDescent="0.35">
      <c r="B15" s="36" t="s">
        <v>1</v>
      </c>
      <c r="C15" s="85" t="s">
        <v>67</v>
      </c>
      <c r="D15" s="79" t="s">
        <v>13</v>
      </c>
      <c r="F15" s="62" t="s">
        <v>31</v>
      </c>
      <c r="G15" s="63">
        <f>G9/G8</f>
        <v>0.78947368421052633</v>
      </c>
      <c r="H15" s="63">
        <f t="shared" ref="H15:I15" si="2">H9/H8</f>
        <v>0.91666666666666663</v>
      </c>
      <c r="I15" s="64">
        <f t="shared" si="2"/>
        <v>0.11764705882352941</v>
      </c>
    </row>
    <row r="16" spans="2:15" ht="42" customHeight="1" x14ac:dyDescent="0.35">
      <c r="B16" s="36" t="s">
        <v>1</v>
      </c>
      <c r="C16" s="38" t="s">
        <v>3</v>
      </c>
      <c r="D16" s="79" t="s">
        <v>13</v>
      </c>
      <c r="F16" s="65" t="s">
        <v>32</v>
      </c>
      <c r="G16" s="66">
        <f>G10/G8</f>
        <v>0.21052631578947367</v>
      </c>
      <c r="H16" s="66">
        <f t="shared" ref="H16:I16" si="3">H10/H8</f>
        <v>8.3333333333333329E-2</v>
      </c>
      <c r="I16" s="67">
        <f t="shared" si="3"/>
        <v>0.88235294117647056</v>
      </c>
    </row>
    <row r="17" spans="2:10" ht="43.5" x14ac:dyDescent="0.35">
      <c r="B17" s="36" t="s">
        <v>1</v>
      </c>
      <c r="C17" s="38" t="s">
        <v>2</v>
      </c>
      <c r="D17" s="79" t="s">
        <v>15</v>
      </c>
      <c r="F17" s="58" t="s">
        <v>33</v>
      </c>
      <c r="G17" s="68">
        <f>IF(SUM(G15:G16)&lt;100%,"Revisar",SUM(G15:G16))</f>
        <v>1</v>
      </c>
      <c r="H17" s="68">
        <f t="shared" ref="H17:I17" si="4">IF(SUM(H15:H16)&lt;100%,"Revisar",SUM(H15:H16))</f>
        <v>1</v>
      </c>
      <c r="I17" s="69">
        <f t="shared" si="4"/>
        <v>1</v>
      </c>
    </row>
    <row r="18" spans="2:10" ht="29" x14ac:dyDescent="0.35">
      <c r="B18" s="36" t="s">
        <v>1</v>
      </c>
      <c r="C18" s="38" t="s">
        <v>83</v>
      </c>
      <c r="D18" s="79" t="s">
        <v>15</v>
      </c>
      <c r="F18" s="73" t="s">
        <v>17</v>
      </c>
      <c r="G18" s="74">
        <f>IF(G$15&gt;=M$12,$L$12,IF(G15&gt;=M$11,$L$11,IF(G15&gt;=M$10,$L$10,IF(G15&gt;=M$9,$L$9,$L$8))))</f>
        <v>3</v>
      </c>
      <c r="H18" s="74">
        <f>IF(H$15&gt;=N$12,$L$12,IF(H15&gt;=N$11,$L$11,IF(H15&gt;=N$10,$L$10,IF(H15&gt;=N$9,$L$9,$L$8))))</f>
        <v>5</v>
      </c>
      <c r="I18" s="75">
        <f>IF(I$15&gt;=O$12,$L$12,IF(I15&gt;=O$11,$L$11,IF(I15&gt;=O$10,$L$10,IF(I15&gt;=O$9,$L$9,$L$8))))</f>
        <v>1</v>
      </c>
    </row>
    <row r="19" spans="2:10" ht="29" x14ac:dyDescent="0.35">
      <c r="B19" s="36" t="s">
        <v>1</v>
      </c>
      <c r="C19" s="38" t="s">
        <v>84</v>
      </c>
      <c r="D19" s="79" t="s">
        <v>15</v>
      </c>
      <c r="F19" s="70" t="s">
        <v>18</v>
      </c>
      <c r="G19" s="71">
        <v>0.35</v>
      </c>
      <c r="H19" s="71">
        <v>0.25</v>
      </c>
      <c r="I19" s="72">
        <v>0.4</v>
      </c>
    </row>
    <row r="20" spans="2:10" ht="29" x14ac:dyDescent="0.35">
      <c r="B20" s="42" t="s">
        <v>1</v>
      </c>
      <c r="C20" s="38" t="s">
        <v>85</v>
      </c>
      <c r="D20" s="79" t="s">
        <v>15</v>
      </c>
      <c r="F20" s="8" t="s">
        <v>34</v>
      </c>
      <c r="G20" s="8" t="str">
        <f>IF(SUM(G19:I19)=100%,"Suma de ponderadores correcta","Revisar")</f>
        <v>Suma de ponderadores correcta</v>
      </c>
    </row>
    <row r="21" spans="2:10" ht="29" x14ac:dyDescent="0.35">
      <c r="B21" s="42" t="s">
        <v>1</v>
      </c>
      <c r="C21" s="40" t="s">
        <v>86</v>
      </c>
      <c r="D21" s="79" t="s">
        <v>15</v>
      </c>
      <c r="F21" s="87" t="s">
        <v>91</v>
      </c>
      <c r="G21" s="88"/>
      <c r="H21" s="88"/>
      <c r="I21" s="88"/>
      <c r="J21" s="88"/>
    </row>
    <row r="22" spans="2:10" ht="43.5" x14ac:dyDescent="0.35">
      <c r="B22" s="42" t="s">
        <v>1</v>
      </c>
      <c r="C22" s="38" t="s">
        <v>20</v>
      </c>
      <c r="D22" s="79" t="s">
        <v>13</v>
      </c>
      <c r="F22" s="9" t="s">
        <v>35</v>
      </c>
      <c r="G22" s="39">
        <f>IF(ROUND(SUMPRODUCT(G18:I18,G19:I19),0)&gt;5,"Revisar",ROUND(SUMPRODUCT(G18:I18,G19:I19),0))</f>
        <v>3</v>
      </c>
      <c r="H22" s="90" t="str">
        <f>IF(G22=1,"Auditoría tradicional",IF(G22=2,"Analítica integrada",IF(G22=3,"Evaluciación continua de riesgos y auditoría continua",IF(G22=4,"Auditoría continua integrada y monitoreo continuo","Aseguramiento continuo de la gestión del riesgo"))))</f>
        <v>Evaluciación continua de riesgos y auditoría continua</v>
      </c>
      <c r="I22" s="91"/>
    </row>
    <row r="23" spans="2:10" ht="29" x14ac:dyDescent="0.35">
      <c r="B23" s="42" t="s">
        <v>1</v>
      </c>
      <c r="C23" s="38" t="s">
        <v>11</v>
      </c>
      <c r="D23" s="79" t="s">
        <v>15</v>
      </c>
      <c r="F23" s="10"/>
      <c r="G23" s="11"/>
      <c r="H23" s="78"/>
      <c r="I23" s="78"/>
    </row>
    <row r="24" spans="2:10" ht="29" x14ac:dyDescent="0.35">
      <c r="B24" s="42" t="s">
        <v>1</v>
      </c>
      <c r="C24" s="40" t="s">
        <v>5</v>
      </c>
      <c r="D24" s="79" t="s">
        <v>15</v>
      </c>
      <c r="F24" s="10"/>
      <c r="G24" s="11"/>
      <c r="H24" s="78"/>
      <c r="I24" s="78"/>
    </row>
    <row r="25" spans="2:10" ht="29" x14ac:dyDescent="0.35">
      <c r="B25" s="42" t="s">
        <v>1</v>
      </c>
      <c r="C25" s="38" t="s">
        <v>68</v>
      </c>
      <c r="D25" s="79" t="s">
        <v>13</v>
      </c>
      <c r="F25" s="10"/>
      <c r="G25" s="11"/>
      <c r="H25" s="78"/>
      <c r="I25" s="78"/>
    </row>
    <row r="26" spans="2:10" x14ac:dyDescent="0.35">
      <c r="B26" s="33"/>
      <c r="C26" s="33"/>
      <c r="D26" s="44"/>
    </row>
    <row r="27" spans="2:10" ht="29" x14ac:dyDescent="0.35">
      <c r="B27" s="45" t="s">
        <v>4</v>
      </c>
      <c r="C27" s="43" t="s">
        <v>87</v>
      </c>
      <c r="D27" s="39" t="s">
        <v>15</v>
      </c>
    </row>
    <row r="28" spans="2:10" ht="29" x14ac:dyDescent="0.35">
      <c r="B28" s="45" t="s">
        <v>4</v>
      </c>
      <c r="C28" s="43" t="s">
        <v>93</v>
      </c>
      <c r="D28" s="39" t="s">
        <v>15</v>
      </c>
    </row>
    <row r="29" spans="2:10" ht="29" x14ac:dyDescent="0.35">
      <c r="B29" s="46" t="s">
        <v>4</v>
      </c>
      <c r="C29" s="43" t="s">
        <v>89</v>
      </c>
      <c r="D29" s="39" t="s">
        <v>13</v>
      </c>
    </row>
    <row r="30" spans="2:10" ht="29" x14ac:dyDescent="0.35">
      <c r="B30" s="46" t="s">
        <v>4</v>
      </c>
      <c r="C30" s="43" t="s">
        <v>90</v>
      </c>
      <c r="D30" s="39" t="s">
        <v>15</v>
      </c>
    </row>
    <row r="31" spans="2:10" ht="29" x14ac:dyDescent="0.35">
      <c r="B31" s="46" t="s">
        <v>4</v>
      </c>
      <c r="C31" s="43" t="s">
        <v>88</v>
      </c>
      <c r="D31" s="39" t="s">
        <v>15</v>
      </c>
    </row>
    <row r="32" spans="2:10" x14ac:dyDescent="0.35">
      <c r="B32" s="46" t="s">
        <v>4</v>
      </c>
      <c r="C32" s="43" t="s">
        <v>60</v>
      </c>
      <c r="D32" s="39" t="s">
        <v>15</v>
      </c>
      <c r="F32" s="10"/>
      <c r="G32" s="11"/>
      <c r="H32" s="78"/>
      <c r="I32" s="78"/>
    </row>
    <row r="33" spans="2:9" x14ac:dyDescent="0.35">
      <c r="B33" s="46" t="s">
        <v>4</v>
      </c>
      <c r="C33" s="43" t="s">
        <v>94</v>
      </c>
      <c r="D33" s="39" t="s">
        <v>15</v>
      </c>
      <c r="F33" s="10"/>
      <c r="G33" s="11"/>
      <c r="H33" s="78"/>
      <c r="I33" s="78"/>
    </row>
    <row r="34" spans="2:9" x14ac:dyDescent="0.35">
      <c r="B34" s="46" t="s">
        <v>4</v>
      </c>
      <c r="C34" s="43" t="s">
        <v>95</v>
      </c>
      <c r="D34" s="39" t="s">
        <v>15</v>
      </c>
      <c r="F34" s="10"/>
      <c r="G34" s="11"/>
      <c r="H34" s="78"/>
      <c r="I34" s="78"/>
    </row>
    <row r="35" spans="2:9" x14ac:dyDescent="0.35">
      <c r="B35" s="46" t="s">
        <v>4</v>
      </c>
      <c r="C35" s="43" t="s">
        <v>61</v>
      </c>
      <c r="D35" s="39" t="s">
        <v>15</v>
      </c>
      <c r="F35" s="10"/>
      <c r="G35" s="11"/>
      <c r="H35" s="78"/>
      <c r="I35" s="78"/>
    </row>
    <row r="36" spans="2:9" x14ac:dyDescent="0.35">
      <c r="B36" s="46" t="s">
        <v>4</v>
      </c>
      <c r="C36" s="43" t="s">
        <v>62</v>
      </c>
      <c r="D36" s="39" t="s">
        <v>15</v>
      </c>
      <c r="F36" s="10"/>
      <c r="G36" s="11"/>
      <c r="H36" s="78"/>
      <c r="I36" s="78"/>
    </row>
    <row r="37" spans="2:9" x14ac:dyDescent="0.35">
      <c r="B37" s="46" t="s">
        <v>4</v>
      </c>
      <c r="C37" s="43" t="s">
        <v>63</v>
      </c>
      <c r="D37" s="39" t="s">
        <v>15</v>
      </c>
      <c r="F37" s="10"/>
      <c r="G37" s="11"/>
      <c r="H37" s="78"/>
      <c r="I37" s="78"/>
    </row>
    <row r="38" spans="2:9" ht="43.5" x14ac:dyDescent="0.35">
      <c r="B38" s="46" t="s">
        <v>4</v>
      </c>
      <c r="C38" s="43" t="s">
        <v>12</v>
      </c>
      <c r="D38" s="39" t="s">
        <v>15</v>
      </c>
      <c r="F38" s="10"/>
      <c r="G38" s="11"/>
      <c r="H38" s="78"/>
      <c r="I38" s="78"/>
    </row>
    <row r="39" spans="2:9" x14ac:dyDescent="0.35">
      <c r="B39" s="47"/>
      <c r="C39" s="34"/>
      <c r="D39" s="47"/>
      <c r="F39" s="10"/>
      <c r="G39" s="11"/>
      <c r="H39" s="12"/>
      <c r="I39" s="12"/>
    </row>
    <row r="40" spans="2:9" x14ac:dyDescent="0.35">
      <c r="B40" s="48" t="s">
        <v>6</v>
      </c>
      <c r="C40" s="38" t="s">
        <v>96</v>
      </c>
      <c r="D40" s="86" t="s">
        <v>15</v>
      </c>
      <c r="F40" s="10"/>
      <c r="G40" s="11"/>
      <c r="H40" s="12"/>
      <c r="I40" s="12"/>
    </row>
    <row r="41" spans="2:9" s="80" customFormat="1" x14ac:dyDescent="0.35">
      <c r="B41" s="48" t="s">
        <v>6</v>
      </c>
      <c r="C41" s="41" t="s">
        <v>70</v>
      </c>
      <c r="D41" s="39" t="s">
        <v>13</v>
      </c>
      <c r="F41" s="82"/>
      <c r="G41" s="81"/>
      <c r="H41" s="83"/>
      <c r="I41" s="83"/>
    </row>
    <row r="42" spans="2:9" s="80" customFormat="1" x14ac:dyDescent="0.35">
      <c r="B42" s="48" t="s">
        <v>6</v>
      </c>
      <c r="C42" s="41" t="s">
        <v>72</v>
      </c>
      <c r="D42" s="39" t="s">
        <v>13</v>
      </c>
      <c r="F42" s="82"/>
      <c r="G42" s="81"/>
      <c r="H42" s="83"/>
      <c r="I42" s="83"/>
    </row>
    <row r="43" spans="2:9" s="80" customFormat="1" ht="29" x14ac:dyDescent="0.35">
      <c r="B43" s="48" t="s">
        <v>6</v>
      </c>
      <c r="C43" s="41" t="s">
        <v>77</v>
      </c>
      <c r="D43" s="39" t="s">
        <v>13</v>
      </c>
      <c r="F43" s="82"/>
      <c r="G43" s="81"/>
      <c r="H43" s="83"/>
      <c r="I43" s="83"/>
    </row>
    <row r="44" spans="2:9" s="80" customFormat="1" x14ac:dyDescent="0.35">
      <c r="B44" s="48" t="s">
        <v>6</v>
      </c>
      <c r="C44" s="41" t="s">
        <v>78</v>
      </c>
      <c r="D44" s="39" t="s">
        <v>13</v>
      </c>
      <c r="F44" s="82"/>
      <c r="G44" s="81"/>
      <c r="H44" s="83"/>
      <c r="I44" s="83"/>
    </row>
    <row r="45" spans="2:9" s="80" customFormat="1" ht="29" x14ac:dyDescent="0.35">
      <c r="B45" s="48" t="s">
        <v>6</v>
      </c>
      <c r="C45" s="41" t="s">
        <v>79</v>
      </c>
      <c r="D45" s="39" t="s">
        <v>13</v>
      </c>
      <c r="F45" s="82"/>
      <c r="G45" s="81"/>
      <c r="H45" s="83"/>
      <c r="I45" s="83"/>
    </row>
    <row r="46" spans="2:9" s="80" customFormat="1" x14ac:dyDescent="0.35">
      <c r="B46" s="48" t="s">
        <v>6</v>
      </c>
      <c r="C46" s="41" t="s">
        <v>73</v>
      </c>
      <c r="D46" s="39" t="s">
        <v>13</v>
      </c>
      <c r="F46" s="82"/>
      <c r="G46" s="81"/>
      <c r="H46" s="83"/>
      <c r="I46" s="83"/>
    </row>
    <row r="47" spans="2:9" s="80" customFormat="1" x14ac:dyDescent="0.35">
      <c r="B47" s="48" t="s">
        <v>6</v>
      </c>
      <c r="C47" s="41" t="s">
        <v>74</v>
      </c>
      <c r="D47" s="39" t="s">
        <v>13</v>
      </c>
      <c r="F47" s="82"/>
      <c r="G47" s="81"/>
      <c r="H47" s="83"/>
      <c r="I47" s="83"/>
    </row>
    <row r="48" spans="2:9" s="80" customFormat="1" ht="29" x14ac:dyDescent="0.35">
      <c r="B48" s="48" t="s">
        <v>6</v>
      </c>
      <c r="C48" s="38" t="s">
        <v>7</v>
      </c>
      <c r="D48" s="39" t="s">
        <v>13</v>
      </c>
      <c r="F48" s="82"/>
      <c r="G48" s="81"/>
      <c r="H48" s="83"/>
      <c r="I48" s="83"/>
    </row>
    <row r="49" spans="2:9" s="80" customFormat="1" x14ac:dyDescent="0.35">
      <c r="B49" s="48" t="s">
        <v>6</v>
      </c>
      <c r="C49" s="38" t="s">
        <v>97</v>
      </c>
      <c r="D49" s="39" t="s">
        <v>13</v>
      </c>
      <c r="F49" s="82"/>
      <c r="G49" s="81"/>
      <c r="H49" s="83"/>
      <c r="I49" s="83"/>
    </row>
    <row r="50" spans="2:9" s="80" customFormat="1" x14ac:dyDescent="0.35">
      <c r="B50" s="48" t="s">
        <v>6</v>
      </c>
      <c r="C50" s="38" t="s">
        <v>71</v>
      </c>
      <c r="D50" s="39" t="s">
        <v>13</v>
      </c>
      <c r="F50" s="82"/>
      <c r="G50" s="81"/>
      <c r="H50" s="83"/>
      <c r="I50" s="83"/>
    </row>
    <row r="51" spans="2:9" s="80" customFormat="1" ht="29" x14ac:dyDescent="0.35">
      <c r="B51" s="48" t="s">
        <v>6</v>
      </c>
      <c r="C51" s="38" t="s">
        <v>75</v>
      </c>
      <c r="D51" s="39" t="s">
        <v>13</v>
      </c>
      <c r="F51" s="82"/>
      <c r="G51" s="81"/>
      <c r="H51" s="83"/>
      <c r="I51" s="83"/>
    </row>
    <row r="52" spans="2:9" s="80" customFormat="1" ht="43.5" x14ac:dyDescent="0.35">
      <c r="B52" s="48" t="s">
        <v>6</v>
      </c>
      <c r="C52" s="38" t="s">
        <v>76</v>
      </c>
      <c r="D52" s="39" t="s">
        <v>13</v>
      </c>
      <c r="F52" s="82"/>
      <c r="G52" s="81"/>
      <c r="H52" s="83"/>
      <c r="I52" s="83"/>
    </row>
    <row r="53" spans="2:9" s="80" customFormat="1" ht="29" x14ac:dyDescent="0.35">
      <c r="B53" s="48" t="s">
        <v>6</v>
      </c>
      <c r="C53" s="38" t="s">
        <v>8</v>
      </c>
      <c r="D53" s="39" t="s">
        <v>13</v>
      </c>
      <c r="F53" s="82"/>
      <c r="G53" s="81"/>
      <c r="H53" s="83"/>
      <c r="I53" s="83"/>
    </row>
    <row r="54" spans="2:9" s="80" customFormat="1" ht="43.5" x14ac:dyDescent="0.35">
      <c r="B54" s="48" t="s">
        <v>6</v>
      </c>
      <c r="C54" s="38" t="s">
        <v>9</v>
      </c>
      <c r="D54" s="39" t="s">
        <v>13</v>
      </c>
      <c r="F54" s="82"/>
      <c r="G54" s="81"/>
      <c r="H54" s="83"/>
      <c r="I54" s="83"/>
    </row>
    <row r="55" spans="2:9" s="80" customFormat="1" ht="29" x14ac:dyDescent="0.35">
      <c r="B55" s="48" t="s">
        <v>6</v>
      </c>
      <c r="C55" s="38" t="s">
        <v>59</v>
      </c>
      <c r="D55" s="39" t="s">
        <v>13</v>
      </c>
      <c r="F55" s="82"/>
      <c r="G55" s="81"/>
      <c r="H55" s="83"/>
      <c r="I55" s="83"/>
    </row>
    <row r="56" spans="2:9" s="80" customFormat="1" x14ac:dyDescent="0.35">
      <c r="B56" s="48" t="s">
        <v>6</v>
      </c>
      <c r="C56" s="41" t="s">
        <v>98</v>
      </c>
      <c r="D56" s="39" t="s">
        <v>15</v>
      </c>
      <c r="F56" s="82"/>
      <c r="G56" s="81"/>
      <c r="H56" s="83"/>
      <c r="I56" s="83"/>
    </row>
  </sheetData>
  <sheetProtection selectLockedCells="1"/>
  <mergeCells count="8">
    <mergeCell ref="F21:J21"/>
    <mergeCell ref="L6:O6"/>
    <mergeCell ref="H22:I22"/>
    <mergeCell ref="B4:D4"/>
    <mergeCell ref="F4:J4"/>
    <mergeCell ref="F6:J6"/>
    <mergeCell ref="F12:J12"/>
    <mergeCell ref="F13:I13"/>
  </mergeCells>
  <conditionalFormatting sqref="G11:I11">
    <cfRule type="cellIs" dxfId="4" priority="4" operator="equal">
      <formula>"Hay afirmaciones no respondidas"</formula>
    </cfRule>
    <cfRule type="cellIs" dxfId="3" priority="5" operator="equal">
      <formula>"Hay respuestas para todas las afirmaciones"</formula>
    </cfRule>
  </conditionalFormatting>
  <conditionalFormatting sqref="G32:G56 G22:G25">
    <cfRule type="cellIs" dxfId="2" priority="3" operator="equal">
      <formula>"Revisar"</formula>
    </cfRule>
  </conditionalFormatting>
  <conditionalFormatting sqref="G17:I17">
    <cfRule type="cellIs" dxfId="1" priority="2" operator="equal">
      <formula>"Revisar"</formula>
    </cfRule>
  </conditionalFormatting>
  <conditionalFormatting sqref="G20">
    <cfRule type="cellIs" dxfId="0" priority="1" operator="equal">
      <formula>"Revisar"</formula>
    </cfRule>
  </conditionalFormatting>
  <dataValidations count="1">
    <dataValidation type="list" allowBlank="1" showInputMessage="1" showErrorMessage="1" sqref="D7:D57" xr:uid="{3702F961-D201-4F6B-A9E1-B982F13FBC9D}">
      <formula1>"Si, No"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CD944-341A-4662-B316-D9730EBA044D}">
  <dimension ref="C2:P28"/>
  <sheetViews>
    <sheetView showGridLines="0" zoomScale="90" zoomScaleNormal="90" workbookViewId="0">
      <selection sqref="A1:XFD1048576"/>
    </sheetView>
  </sheetViews>
  <sheetFormatPr defaultRowHeight="14.5" x14ac:dyDescent="0.35"/>
  <cols>
    <col min="2" max="2" width="2.54296875" customWidth="1"/>
    <col min="3" max="3" width="22.90625" customWidth="1"/>
    <col min="4" max="4" width="27.90625" customWidth="1"/>
    <col min="5" max="5" width="7.36328125" customWidth="1"/>
    <col min="6" max="6" width="2.26953125" customWidth="1"/>
    <col min="7" max="7" width="18" customWidth="1"/>
    <col min="8" max="8" width="26.08984375" customWidth="1"/>
    <col min="9" max="9" width="7.08984375" customWidth="1"/>
    <col min="10" max="10" width="5" customWidth="1"/>
    <col min="11" max="11" width="11.08984375" customWidth="1"/>
    <col min="12" max="12" width="13.90625" customWidth="1"/>
    <col min="13" max="13" width="2.81640625" customWidth="1"/>
    <col min="14" max="14" width="9" customWidth="1"/>
    <col min="15" max="15" width="2.81640625" customWidth="1"/>
    <col min="16" max="16" width="12.1796875" customWidth="1"/>
  </cols>
  <sheetData>
    <row r="2" spans="3:16" ht="42.5" customHeight="1" x14ac:dyDescent="0.35">
      <c r="C2" s="103" t="s">
        <v>50</v>
      </c>
      <c r="D2" s="103"/>
      <c r="E2" s="103"/>
      <c r="F2" s="103"/>
      <c r="G2" s="103"/>
      <c r="H2" s="103"/>
      <c r="I2" s="103"/>
    </row>
    <row r="3" spans="3:16" ht="15" thickBot="1" x14ac:dyDescent="0.4"/>
    <row r="4" spans="3:16" ht="15" customHeight="1" thickBot="1" x14ac:dyDescent="0.4">
      <c r="C4" s="22" t="s">
        <v>42</v>
      </c>
      <c r="D4" s="128" t="s">
        <v>56</v>
      </c>
      <c r="E4" s="129"/>
      <c r="F4" s="129"/>
      <c r="G4" s="129"/>
      <c r="H4" s="129"/>
      <c r="I4" s="130"/>
      <c r="J4" s="23"/>
      <c r="K4" s="23"/>
      <c r="L4" s="23"/>
      <c r="M4" s="23"/>
      <c r="N4" s="23"/>
      <c r="O4" s="23"/>
      <c r="P4" s="23"/>
    </row>
    <row r="5" spans="3:16" ht="8.5" customHeight="1" x14ac:dyDescent="0.35"/>
    <row r="6" spans="3:16" x14ac:dyDescent="0.35">
      <c r="C6" s="24" t="s">
        <v>44</v>
      </c>
    </row>
    <row r="7" spans="3:16" ht="12" customHeight="1" thickBot="1" x14ac:dyDescent="0.4"/>
    <row r="8" spans="3:16" ht="222" customHeight="1" thickBot="1" x14ac:dyDescent="0.4">
      <c r="C8" s="112" t="s">
        <v>45</v>
      </c>
      <c r="D8" s="113"/>
      <c r="E8" s="113"/>
      <c r="F8" s="113"/>
      <c r="G8" s="113"/>
      <c r="H8" s="113"/>
      <c r="I8" s="114"/>
    </row>
    <row r="10" spans="3:16" x14ac:dyDescent="0.35">
      <c r="C10" s="115" t="s">
        <v>46</v>
      </c>
      <c r="D10" s="115"/>
    </row>
    <row r="12" spans="3:16" ht="102.5" customHeight="1" x14ac:dyDescent="0.35">
      <c r="C12" s="25" t="s">
        <v>51</v>
      </c>
      <c r="D12" s="116" t="s">
        <v>57</v>
      </c>
      <c r="E12" s="117"/>
      <c r="F12" s="117"/>
      <c r="G12" s="117"/>
      <c r="H12" s="117"/>
      <c r="I12" s="118"/>
    </row>
    <row r="13" spans="3:16" ht="190.5" customHeight="1" x14ac:dyDescent="0.35">
      <c r="C13" s="26" t="s">
        <v>52</v>
      </c>
      <c r="D13" s="119" t="s">
        <v>47</v>
      </c>
      <c r="E13" s="120"/>
      <c r="F13" s="120"/>
      <c r="G13" s="120"/>
      <c r="H13" s="120"/>
      <c r="I13" s="121"/>
    </row>
    <row r="14" spans="3:16" ht="186.5" customHeight="1" x14ac:dyDescent="0.35">
      <c r="C14" s="27" t="s">
        <v>53</v>
      </c>
      <c r="D14" s="125" t="s">
        <v>58</v>
      </c>
      <c r="E14" s="126"/>
      <c r="F14" s="126"/>
      <c r="G14" s="126"/>
      <c r="H14" s="126"/>
      <c r="I14" s="127"/>
    </row>
    <row r="15" spans="3:16" ht="181" customHeight="1" x14ac:dyDescent="0.35">
      <c r="C15" s="29" t="s">
        <v>54</v>
      </c>
      <c r="D15" s="140" t="s">
        <v>48</v>
      </c>
      <c r="E15" s="141"/>
      <c r="F15" s="141"/>
      <c r="G15" s="141"/>
      <c r="H15" s="141"/>
      <c r="I15" s="142"/>
    </row>
    <row r="16" spans="3:16" ht="217.5" customHeight="1" x14ac:dyDescent="0.35">
      <c r="C16" s="28" t="s">
        <v>55</v>
      </c>
      <c r="D16" s="122" t="s">
        <v>49</v>
      </c>
      <c r="E16" s="123"/>
      <c r="F16" s="123"/>
      <c r="G16" s="123"/>
      <c r="H16" s="123"/>
      <c r="I16" s="124"/>
    </row>
    <row r="18" spans="3:9" ht="15.5" customHeight="1" x14ac:dyDescent="0.35">
      <c r="C18" s="24" t="s">
        <v>43</v>
      </c>
    </row>
    <row r="20" spans="3:9" ht="39.5" customHeight="1" x14ac:dyDescent="0.35">
      <c r="C20" s="131" t="s">
        <v>40</v>
      </c>
      <c r="D20" s="131"/>
      <c r="E20" s="131"/>
      <c r="F20" s="131"/>
      <c r="G20" s="131"/>
      <c r="H20" s="131"/>
      <c r="I20" s="131"/>
    </row>
    <row r="21" spans="3:9" x14ac:dyDescent="0.35">
      <c r="C21" s="2"/>
      <c r="D21" s="2"/>
      <c r="E21" s="2"/>
      <c r="F21" s="2"/>
      <c r="G21" s="2"/>
    </row>
    <row r="22" spans="3:9" ht="14.5" customHeight="1" x14ac:dyDescent="0.35">
      <c r="C22" s="132" t="s">
        <v>41</v>
      </c>
      <c r="D22" s="133"/>
      <c r="E22" s="18"/>
      <c r="F22" s="136" t="s">
        <v>36</v>
      </c>
      <c r="G22" s="137"/>
      <c r="H22" s="137"/>
      <c r="I22" s="19"/>
    </row>
    <row r="23" spans="3:9" ht="14.5" customHeight="1" x14ac:dyDescent="0.35">
      <c r="C23" s="134"/>
      <c r="D23" s="135"/>
      <c r="E23" s="18"/>
      <c r="F23" s="136"/>
      <c r="G23" s="137"/>
      <c r="H23" s="137"/>
      <c r="I23" s="19"/>
    </row>
    <row r="24" spans="3:9" ht="46.5" x14ac:dyDescent="0.95">
      <c r="C24" s="77">
        <f>Afirmaciones!G22</f>
        <v>3</v>
      </c>
      <c r="D24" s="20"/>
      <c r="F24" s="138">
        <f>Afirmaciones!G18</f>
        <v>3</v>
      </c>
      <c r="G24" s="139"/>
      <c r="H24" s="30" t="s">
        <v>39</v>
      </c>
      <c r="I24" s="19"/>
    </row>
    <row r="26" spans="3:9" ht="14.5" customHeight="1" x14ac:dyDescent="0.35">
      <c r="C26" s="104" t="s">
        <v>37</v>
      </c>
      <c r="D26" s="105"/>
      <c r="E26" s="18"/>
      <c r="F26" s="108" t="s">
        <v>38</v>
      </c>
      <c r="G26" s="109"/>
      <c r="H26" s="109"/>
      <c r="I26" s="21"/>
    </row>
    <row r="27" spans="3:9" ht="14.5" customHeight="1" x14ac:dyDescent="0.35">
      <c r="C27" s="106"/>
      <c r="D27" s="107"/>
      <c r="E27" s="18"/>
      <c r="F27" s="108"/>
      <c r="G27" s="109"/>
      <c r="H27" s="109"/>
      <c r="I27" s="21"/>
    </row>
    <row r="28" spans="3:9" ht="46.5" x14ac:dyDescent="0.35">
      <c r="C28" s="76">
        <f>Afirmaciones!H18</f>
        <v>5</v>
      </c>
      <c r="D28" s="32" t="s">
        <v>39</v>
      </c>
      <c r="F28" s="110">
        <f>Afirmaciones!I18</f>
        <v>1</v>
      </c>
      <c r="G28" s="111"/>
      <c r="H28" s="31" t="s">
        <v>39</v>
      </c>
      <c r="I28" s="21"/>
    </row>
  </sheetData>
  <sheetProtection sheet="1" objects="1" scenarios="1" selectLockedCells="1"/>
  <mergeCells count="16">
    <mergeCell ref="C2:I2"/>
    <mergeCell ref="C26:D27"/>
    <mergeCell ref="F26:H27"/>
    <mergeCell ref="F28:G28"/>
    <mergeCell ref="C8:I8"/>
    <mergeCell ref="C10:D10"/>
    <mergeCell ref="D12:I12"/>
    <mergeCell ref="D13:I13"/>
    <mergeCell ref="D16:I16"/>
    <mergeCell ref="D14:I14"/>
    <mergeCell ref="D4:I4"/>
    <mergeCell ref="C20:I20"/>
    <mergeCell ref="C22:D23"/>
    <mergeCell ref="F22:H23"/>
    <mergeCell ref="F24:G24"/>
    <mergeCell ref="D15:I15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Afirmaciones</vt:lpstr>
      <vt:lpstr>Resultados_Nivel Madurez 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Mejia, Paola</dc:creator>
  <cp:lastModifiedBy>Garcia, Federico</cp:lastModifiedBy>
  <dcterms:created xsi:type="dcterms:W3CDTF">2022-10-20T14:47:33Z</dcterms:created>
  <dcterms:modified xsi:type="dcterms:W3CDTF">2022-10-27T15:26:41Z</dcterms:modified>
</cp:coreProperties>
</file>